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Petty Cash\Contract Bureau\Purchasing\OP Contracts\OP36200 Pesticides-Herbicides for LI\2 Procurement &amp; Evaluation\Final IFB and Revisions\"/>
    </mc:Choice>
  </mc:AlternateContent>
  <xr:revisionPtr revIDLastSave="0" documentId="13_ncr:1_{4FADEA9A-43DC-4EAB-956A-B0AF7CA54056}" xr6:coauthVersionLast="47" xr6:coauthVersionMax="47" xr10:uidLastSave="{00000000-0000-0000-0000-000000000000}"/>
  <bookViews>
    <workbookView xWindow="28680" yWindow="-120" windowWidth="29040" windowHeight="15720" xr2:uid="{893A1432-3BDC-4DC1-A143-5B139E76B6D7}"/>
  </bookViews>
  <sheets>
    <sheet name="Generic Items" sheetId="3" r:id="rId1"/>
    <sheet name="OLDER EPA Items" sheetId="2" state="hidden" r:id="rId2"/>
  </sheets>
  <definedNames>
    <definedName name="_xlnm.Print_Titles" localSheetId="0">'Generic Items'!$4:$4</definedName>
    <definedName name="_xlnm.Print_Titles" localSheetId="1">'OLDER EPA Items'!$5:$5</definedName>
    <definedName name="Z_23865D52_597C_4EF2_8A0A_82EDEB55E104_.wvu.PrintTitles" localSheetId="0" hidden="1">'Generic Items'!$4:$4</definedName>
    <definedName name="Z_23865D52_597C_4EF2_8A0A_82EDEB55E104_.wvu.PrintTitles" localSheetId="1" hidden="1">'OLDER EPA Items'!$5:$5</definedName>
  </definedNames>
  <calcPr calcId="191028"/>
  <customWorkbookViews>
    <customWorkbookView name="Bid View" guid="{23865D52-597C-4EF2-8A0A-82EDEB55E104}" includeHiddenRowCol="0" maximized="1" xWindow="1908" yWindow="-12" windowWidth="3864" windowHeight="211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 l="1"/>
  <c r="A6" i="3"/>
  <c r="A7" i="3" s="1"/>
  <c r="A8" i="3" s="1"/>
  <c r="A9" i="3" s="1"/>
  <c r="A10" i="3" s="1"/>
  <c r="I19" i="3"/>
  <c r="I18" i="3"/>
  <c r="I16" i="3"/>
  <c r="I14" i="3"/>
  <c r="I13" i="3"/>
  <c r="I12" i="3"/>
  <c r="I11" i="3"/>
  <c r="I10" i="3"/>
  <c r="I9" i="3"/>
  <c r="I8" i="3"/>
  <c r="I7" i="3"/>
  <c r="I6" i="3"/>
  <c r="I5" i="3"/>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I39" i="2"/>
  <c r="I38" i="2"/>
  <c r="I37" i="2"/>
  <c r="I36" i="2"/>
  <c r="I35" i="2"/>
  <c r="I34" i="2"/>
  <c r="I33" i="2"/>
  <c r="I32" i="2"/>
  <c r="I31" i="2"/>
  <c r="I30" i="2"/>
  <c r="I29" i="2"/>
  <c r="I28" i="2"/>
  <c r="I27" i="2"/>
  <c r="I26" i="2"/>
  <c r="I25" i="2"/>
  <c r="I24" i="2"/>
  <c r="I23" i="2"/>
  <c r="I22" i="2"/>
  <c r="I21" i="2"/>
  <c r="I20" i="2"/>
  <c r="I19" i="2"/>
  <c r="I18" i="2"/>
  <c r="I17" i="2"/>
  <c r="H20" i="3" l="1"/>
  <c r="A11" i="3"/>
  <c r="A12" i="3" s="1"/>
  <c r="A13" i="3" s="1"/>
  <c r="A14" i="3" s="1"/>
  <c r="A18" i="3" s="1"/>
  <c r="A19" i="3" s="1"/>
  <c r="I16" i="2"/>
  <c r="I15" i="2"/>
  <c r="I14" i="2"/>
  <c r="I13" i="2"/>
  <c r="I12" i="2"/>
  <c r="I11" i="2"/>
  <c r="I10" i="2"/>
  <c r="I9" i="2"/>
  <c r="I8" i="2"/>
  <c r="I7" i="2"/>
  <c r="I6" i="2"/>
  <c r="H40" i="2" l="1"/>
</calcChain>
</file>

<file path=xl/sharedStrings.xml><?xml version="1.0" encoding="utf-8"?>
<sst xmlns="http://schemas.openxmlformats.org/spreadsheetml/2006/main" count="257" uniqueCount="187">
  <si>
    <t>Important Instructions to Bidders</t>
  </si>
  <si>
    <t>Company Name</t>
  </si>
  <si>
    <t>Doing Business As</t>
  </si>
  <si>
    <t>SFS ID Number</t>
  </si>
  <si>
    <t>Item Number</t>
  </si>
  <si>
    <t>Description</t>
  </si>
  <si>
    <t>Total Quantity</t>
  </si>
  <si>
    <t>Unit of Measure</t>
  </si>
  <si>
    <t>Select if No Bid</t>
  </si>
  <si>
    <t>Manufacturer</t>
  </si>
  <si>
    <t>Plant Address</t>
  </si>
  <si>
    <t>Pound</t>
  </si>
  <si>
    <t>Bidder Certification</t>
  </si>
  <si>
    <t xml:space="preserve">By completing this bid form, the Bidder certifies that it has carefully examined the bidding and contract documents, has a full understanding of ORRHP’s requirements, and agrees to perform this contract and to provide all goods and / or services, labor, material and equipment necessary for this contract at the bid price offered, if so awarded.  </t>
  </si>
  <si>
    <t>City</t>
  </si>
  <si>
    <t>State</t>
  </si>
  <si>
    <t>Zip Code</t>
  </si>
  <si>
    <t>Title</t>
  </si>
  <si>
    <t>Sign Here</t>
  </si>
  <si>
    <t>Signature</t>
  </si>
  <si>
    <t>Date</t>
  </si>
  <si>
    <t>Bidder Certification Signature MUST be completed in ink.  Electronic Signatures will not be accepted.</t>
  </si>
  <si>
    <t>Gallon</t>
  </si>
  <si>
    <t>Active Ingredients</t>
  </si>
  <si>
    <t xml:space="preserve">Propiconazole Fungicide  </t>
  </si>
  <si>
    <t>Thiophanate Methyl Fungicide</t>
  </si>
  <si>
    <t>Ethephon Plant Growth Regulator</t>
  </si>
  <si>
    <t xml:space="preserve">Azoxystrobin FungicideTL </t>
  </si>
  <si>
    <t>Iprodione Fungicide</t>
  </si>
  <si>
    <t>Tebuconazole Fungicide</t>
  </si>
  <si>
    <t xml:space="preserve">Propamocarb </t>
  </si>
  <si>
    <t>Sedge Selective Herbicide</t>
  </si>
  <si>
    <t xml:space="preserve">Trinexapac-Ethyl </t>
  </si>
  <si>
    <t>Cyazofamid Fungicide</t>
  </si>
  <si>
    <t xml:space="preserve">Propicconazole 14.3%     </t>
  </si>
  <si>
    <t>Thiophanate-Methyl 42.5%</t>
  </si>
  <si>
    <t xml:space="preserve">Ethephon 21.7% </t>
  </si>
  <si>
    <t>Azoxystrobin:methyl-3-methoxyacrylate 22.9%</t>
  </si>
  <si>
    <t>Tebuconazole 38.7%</t>
  </si>
  <si>
    <t>Dithiopyr 24%</t>
  </si>
  <si>
    <t>Fungicide 66.5%</t>
  </si>
  <si>
    <t>Halosulfuron-methyl 75%</t>
  </si>
  <si>
    <t>Plant Growth Regulator 11.3%</t>
  </si>
  <si>
    <t xml:space="preserve">Cyazofamid 34 .5%,(4-chloro-2-cyano-N,N-dimethyl-5-(4-methylphenyl)- 1H-imidazole-1-sulfonamide (CA) Contains 3 .33 pounds of Cyazofamid per gallon (400 grams per liter) </t>
  </si>
  <si>
    <t>Chlorothalonil</t>
  </si>
  <si>
    <t>Bid Price Per Pound</t>
  </si>
  <si>
    <t>Bid Price Per Bottle</t>
  </si>
  <si>
    <t>Web Link to Label Information</t>
  </si>
  <si>
    <t>Total Estimated Quantity</t>
  </si>
  <si>
    <t>Calculated Total Price</t>
  </si>
  <si>
    <t>Name of Official Submitting Bid</t>
  </si>
  <si>
    <t>1.33 Ounce Bottle</t>
  </si>
  <si>
    <t>39.2 Ounce Bottle</t>
  </si>
  <si>
    <t>Mailing Address</t>
  </si>
  <si>
    <t>Telephone Number</t>
  </si>
  <si>
    <t>E-Mail</t>
  </si>
  <si>
    <t>EPA Registration Number</t>
  </si>
  <si>
    <t>Total Price Bid Generic Items</t>
  </si>
  <si>
    <t xml:space="preserve">Drive XLR8 Herbicide </t>
  </si>
  <si>
    <t xml:space="preserve">Quinclorac 18.92% </t>
  </si>
  <si>
    <t>Bid Price Each</t>
  </si>
  <si>
    <t>Dithiopr 0.19%</t>
  </si>
  <si>
    <t>62719-488-90561</t>
  </si>
  <si>
    <t>Ton</t>
  </si>
  <si>
    <t>Mirage Fungicide</t>
  </si>
  <si>
    <t>432-1529</t>
  </si>
  <si>
    <t xml:space="preserve">Tebuconazole 21.4%   </t>
  </si>
  <si>
    <t>2.5 Gallon Jug</t>
  </si>
  <si>
    <t>Dylox 420SL Insecticide</t>
  </si>
  <si>
    <t>7969-272</t>
  </si>
  <si>
    <t xml:space="preserve">432-1464 </t>
  </si>
  <si>
    <t>432-1446</t>
  </si>
  <si>
    <t xml:space="preserve">432-1505  </t>
  </si>
  <si>
    <t xml:space="preserve">432-1541 </t>
  </si>
  <si>
    <t>432-950</t>
  </si>
  <si>
    <t xml:space="preserve">2217-833   </t>
  </si>
  <si>
    <t xml:space="preserve">2217–1049 </t>
  </si>
  <si>
    <t>7969-348</t>
  </si>
  <si>
    <t>7969-290</t>
  </si>
  <si>
    <t>7969-327</t>
  </si>
  <si>
    <t>7969-45</t>
  </si>
  <si>
    <t>241-416</t>
  </si>
  <si>
    <t>7969-255</t>
  </si>
  <si>
    <t>36 Lb. Drum</t>
  </si>
  <si>
    <t>100-1600</t>
  </si>
  <si>
    <t>105 Ounce Bottle</t>
  </si>
  <si>
    <t>100-1654</t>
  </si>
  <si>
    <t>100-1551</t>
  </si>
  <si>
    <t>100-1489</t>
  </si>
  <si>
    <t>100-1477</t>
  </si>
  <si>
    <t>100-937</t>
  </si>
  <si>
    <t>100-1231</t>
  </si>
  <si>
    <t>100-1088</t>
  </si>
  <si>
    <t>100-1636</t>
  </si>
  <si>
    <t>100-1267</t>
  </si>
  <si>
    <t>100-796</t>
  </si>
  <si>
    <t>100-1433</t>
  </si>
  <si>
    <t xml:space="preserve">100-1633 </t>
  </si>
  <si>
    <t>71512-20-100</t>
  </si>
  <si>
    <t xml:space="preserve"> 68173-3-1001</t>
  </si>
  <si>
    <t>62719-388</t>
  </si>
  <si>
    <t>62719-523</t>
  </si>
  <si>
    <t>8033-138-279</t>
  </si>
  <si>
    <t>.5 Gallon
Bottle</t>
  </si>
  <si>
    <t>5.5 Lb Bottle</t>
  </si>
  <si>
    <t>4 Fl. Ounce
Bottle</t>
  </si>
  <si>
    <t>96 Ounce Bottle</t>
  </si>
  <si>
    <t>.5  Gallon Bottle</t>
  </si>
  <si>
    <t>1 Quart
Bottle</t>
  </si>
  <si>
    <t>72 Ounce Bottle</t>
  </si>
  <si>
    <t>10 Gallon Container</t>
  </si>
  <si>
    <t>2.4 Lb.  Bag</t>
  </si>
  <si>
    <t>6 Lb. Bag</t>
  </si>
  <si>
    <t>4 Lb. Bottle</t>
  </si>
  <si>
    <t>35 oz. Bag</t>
  </si>
  <si>
    <t xml:space="preserve">18-0-4 XCU ferttilizer w/ Dithiopyr Nitrogen </t>
  </si>
  <si>
    <t>Tartan Stressgard Fungicide</t>
  </si>
  <si>
    <t>Interface Fungicide</t>
  </si>
  <si>
    <t>Acclaim Extra Herbicide</t>
  </si>
  <si>
    <t>Gordons Speed-Zone Herbicide</t>
  </si>
  <si>
    <t xml:space="preserve">Union Fungicide  </t>
  </si>
  <si>
    <t xml:space="preserve">Encartis Fungicide </t>
  </si>
  <si>
    <t>Insignia SC Intrinsic</t>
  </si>
  <si>
    <t>Basagran T&amp;O Herbicide</t>
  </si>
  <si>
    <t>Pendulum Aquacap Herbicide</t>
  </si>
  <si>
    <t xml:space="preserve">Honor Fungicide.. </t>
  </si>
  <si>
    <t>Posterity Fungicide (Syngenta)</t>
  </si>
  <si>
    <t>Posterity XT Fungicide</t>
  </si>
  <si>
    <t>Ference Insecticide</t>
  </si>
  <si>
    <t>Acelepryn Insecticide</t>
  </si>
  <si>
    <t xml:space="preserve">Ascernity (Syngenta) Fungicide </t>
  </si>
  <si>
    <t xml:space="preserve">Instrata  Fungicide  </t>
  </si>
  <si>
    <t>Tenacity Herbicide</t>
  </si>
  <si>
    <t xml:space="preserve">Subdue Maxx Fungicide </t>
  </si>
  <si>
    <t>Briskway Fungicide</t>
  </si>
  <si>
    <t>Secure Action Fungicide</t>
  </si>
  <si>
    <t xml:space="preserve">Secure Fungicide </t>
  </si>
  <si>
    <t xml:space="preserve">Affirm WDG Fungicide  </t>
  </si>
  <si>
    <t xml:space="preserve">Fore fungicide </t>
  </si>
  <si>
    <t>Matchpoint Insecticide</t>
  </si>
  <si>
    <t>Trichlorfon 37.3%</t>
  </si>
  <si>
    <t xml:space="preserve">Triademifon 20.86%  
Trifloxystrobin 4.17% </t>
  </si>
  <si>
    <t>Iprodione 23.1% 
Trifloxystrobin 1.44%</t>
  </si>
  <si>
    <t xml:space="preserve">Aluminum Tris 60% </t>
  </si>
  <si>
    <t>Fenaxoprop p ethyl 6.59%</t>
  </si>
  <si>
    <t>Cyazofamid 5.84%
Azoxystrobin 3.25%</t>
  </si>
  <si>
    <t xml:space="preserve">Pyraclostrobin 23%. </t>
  </si>
  <si>
    <t xml:space="preserve">Sodium salt of bentazon 44% </t>
  </si>
  <si>
    <t xml:space="preserve">Pendimethalin 38.7%  
1 gal contains 3.8 lbs microencapsulated pendimathalin in an aqueous carrier   </t>
  </si>
  <si>
    <t xml:space="preserve">Cyantraniliprole 18.66%  </t>
  </si>
  <si>
    <t xml:space="preserve">Chlorantraniliprole 18.4%   </t>
  </si>
  <si>
    <t xml:space="preserve">Benzovindiflupyr 2.24% 
Difenoconazole 7.48% </t>
  </si>
  <si>
    <t xml:space="preserve">Trinexapac-ethyl 11.3%, by Syngenta </t>
  </si>
  <si>
    <t>Indoxacarb 20%  Syngenta</t>
  </si>
  <si>
    <t xml:space="preserve">Polyoxin D Zinc Salt 11.3% </t>
  </si>
  <si>
    <t>Chipco Signature Xtra Stressgard Fungicide</t>
  </si>
  <si>
    <t>Pylex Herbicide</t>
  </si>
  <si>
    <t xml:space="preserve">Topramezone 29.7% </t>
  </si>
  <si>
    <t xml:space="preserve">Pydiflumetofen 18.3% </t>
  </si>
  <si>
    <t>Primo MAXX Growth Regulator</t>
  </si>
  <si>
    <t>Provaunt Insecticide</t>
  </si>
  <si>
    <t xml:space="preserve">Mesotrione 40% </t>
  </si>
  <si>
    <t>Mefenoxam 22%  - 10 Gallon Container (LinkPak) is Acceptable for this Item</t>
  </si>
  <si>
    <t xml:space="preserve">Fluazinam 40.0% Acibenzolar 0.6% </t>
  </si>
  <si>
    <t>Fluazinam 40.0%</t>
  </si>
  <si>
    <t>Spinosad (a mixture of spinosyn A and spinosyn D) 36%</t>
  </si>
  <si>
    <t>Boscalid, 3-pyridinecarboxamide, 2-chloro-N-(4’-chloro(1,1’-biphenyl)-2-yl)- 2.20%
chlorothalonil (tetrachloroisophthalonitrile) 54.14%</t>
  </si>
  <si>
    <t xml:space="preserve">Pyraclostrobin 16.8% Boscalid 11.2%. </t>
  </si>
  <si>
    <t xml:space="preserve">Mancozeb: A coordination product of zinc ion and manganese ethylene 80% bisdithiocarbamate -  In which the ingredients are: 16% Manganese++, 2% Zinc++, 62% Ethylene bisdithiocarbamate ion (C4 H6 N2 S4) </t>
  </si>
  <si>
    <t>Picarbutrazox 20.28%</t>
  </si>
  <si>
    <t xml:space="preserve">Serata Fungicide </t>
  </si>
  <si>
    <t>Lambda-cyhalothrin, phenoxypheny-3, 2-chloro-333-trifluoro-1propenyl, 2,2dimethycyclopropanecarboxylate  9.7%</t>
  </si>
  <si>
    <t>Chlorothalonil  29.9%
Propiconazole  4.7%,  Fludioxonil  1.2%</t>
  </si>
  <si>
    <t>Carfentrazone-ethyl 0.62%, 2,4-d, 2-ethylhexyl ester 28.57%, mecoprop-p acid 5.88%, dicamba acid 1.71%</t>
  </si>
  <si>
    <t>Iprodione 23.3%</t>
  </si>
  <si>
    <t xml:space="preserve">Mancozeb </t>
  </si>
  <si>
    <t xml:space="preserve">Dithiopyr 24% Herbicide </t>
  </si>
  <si>
    <t xml:space="preserve">Chlorothalonil 54% </t>
  </si>
  <si>
    <t xml:space="preserve">.75 per pound of product: manganese 15%, zinc 1.9%, ehtylenebisdithiocarbamate ion 58.1%     </t>
  </si>
  <si>
    <t xml:space="preserve">Pydiflumetofen: 1.0%, Azoxystrobin. 6.0% 
Propiconazole. 10.1% </t>
  </si>
  <si>
    <t xml:space="preserve">Azoxystrobin 18.2%, Difenoconazole   11.4% </t>
  </si>
  <si>
    <t>Scimitar Syngenta  Insecticide</t>
  </si>
  <si>
    <t>Substitutions will NOT be Accepted for any of the Items Listed Below</t>
  </si>
  <si>
    <t>Bidder SKU</t>
  </si>
  <si>
    <t>Total Price Bid EPA Items</t>
  </si>
  <si>
    <t>Bid Price Per Item</t>
  </si>
  <si>
    <t xml:space="preserve">Bidders may not modify or change this Bid Form.  Doing so may render the bid non-responsive and may result in it being eliminated from further evaluation. Any pricing or add-on costs that do not conform to the presentation within will not be evaluated, will be disregarded as extraneous, and will not be considered.
Method of Award is based on the lowest Total Price per item  from a responsive and responsible bidder.  The figures shown below represent OPRHP’s best estimate, included for bidding purposes. OPRHP guarantees no minimum or maximum quantities.   Payment to awarded contractor will reflect only items received.  All ancillary costs must be included in rates bid.  To submit a bid, please enter your price(s) below, being mindful of any required mathematical extensions (e.g. multiplied by quantities/frequency, etc.).  All figures must be rounded to two decimal places.  
→   Bidders must be authorized distributors for items they bid on.   
→   Substitutions will NOT be accepted for Items that include EPA Registration Numbers.   
→   Where indicated, Include a copy of the label, EPA Registration Number or a web link to label information for generic products.   
→   Unless otherwise indicated, maximum case size for liquid products is 5 gallons per case.
→   Unless otherwise indicated, maximum 50 pounds per bag.
Complete yellow shaded cells only.  To bid on an item, enter the "Bid Price" according to the unit of measure listed (per case, per bottle, per lb, per gallon, per jug, etc).  If you chose not to bid on an item, please check the box  under "Select if No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</si>
</sst>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sz val="10"/>
      <name val="Arial"/>
      <family val="2"/>
    </font>
    <font>
      <b/>
      <sz val="10"/>
      <color theme="0"/>
      <name val="Arial"/>
      <family val="2"/>
    </font>
    <font>
      <sz val="16"/>
      <name val="Arial"/>
      <family val="2"/>
    </font>
    <font>
      <b/>
      <sz val="11"/>
      <color theme="0"/>
      <name val="Arial"/>
      <family val="2"/>
    </font>
    <font>
      <b/>
      <sz val="16"/>
      <color theme="0"/>
      <name val="Arial"/>
      <family val="2"/>
    </font>
    <font>
      <b/>
      <sz val="14"/>
      <color theme="0"/>
      <name val="Arial"/>
      <family val="2"/>
    </font>
    <font>
      <b/>
      <sz val="18"/>
      <color theme="0"/>
      <name val="Arial"/>
      <family val="2"/>
    </font>
  </fonts>
  <fills count="7">
    <fill>
      <patternFill patternType="none"/>
    </fill>
    <fill>
      <patternFill patternType="gray125"/>
    </fill>
    <fill>
      <patternFill patternType="solid">
        <fgColor theme="9" tint="-0.499984740745262"/>
        <bgColor indexed="64"/>
      </patternFill>
    </fill>
    <fill>
      <patternFill patternType="solid">
        <fgColor rgb="FFFFFFCC"/>
        <bgColor indexed="64"/>
      </patternFill>
    </fill>
    <fill>
      <patternFill patternType="solid">
        <fgColor theme="9" tint="-0.249977111117893"/>
        <bgColor indexed="64"/>
      </patternFill>
    </fill>
    <fill>
      <patternFill patternType="solid">
        <fgColor rgb="FFC00000"/>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0" fontId="0" fillId="0" borderId="0" xfId="0" applyAlignment="1">
      <alignment horizontal="center" wrapText="1"/>
    </xf>
    <xf numFmtId="0" fontId="4" fillId="0" borderId="0" xfId="0" applyFont="1"/>
    <xf numFmtId="0" fontId="0" fillId="0" borderId="0" xfId="0" applyAlignment="1">
      <alignment vertical="center"/>
    </xf>
    <xf numFmtId="0" fontId="2" fillId="0" borderId="0" xfId="0" applyFont="1"/>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vertical="center" wrapText="1"/>
    </xf>
    <xf numFmtId="44" fontId="5" fillId="0" borderId="5" xfId="1" applyFont="1" applyBorder="1" applyAlignment="1" applyProtection="1">
      <alignment vertical="center" wrapText="1"/>
    </xf>
    <xf numFmtId="44" fontId="5" fillId="3" borderId="5" xfId="1" applyFont="1" applyFill="1" applyBorder="1" applyAlignment="1" applyProtection="1">
      <alignment vertical="center" wrapText="1"/>
      <protection locked="0"/>
    </xf>
    <xf numFmtId="44" fontId="5" fillId="3" borderId="5" xfId="1" applyNumberFormat="1" applyFont="1" applyFill="1" applyBorder="1" applyAlignment="1" applyProtection="1">
      <alignment vertical="center" wrapText="1"/>
      <protection locked="0"/>
    </xf>
    <xf numFmtId="0" fontId="6" fillId="2" borderId="5" xfId="0" applyFont="1" applyFill="1" applyBorder="1" applyAlignment="1">
      <alignment horizontal="center" wrapText="1"/>
    </xf>
    <xf numFmtId="0" fontId="3" fillId="0" borderId="5" xfId="0" applyFont="1" applyBorder="1" applyAlignment="1"/>
    <xf numFmtId="0" fontId="3" fillId="0" borderId="5" xfId="0" applyFont="1" applyBorder="1" applyAlignment="1">
      <alignment horizontal="center" vertical="center"/>
    </xf>
    <xf numFmtId="0" fontId="2" fillId="0" borderId="2" xfId="0" applyFont="1" applyBorder="1"/>
    <xf numFmtId="0" fontId="2" fillId="0" borderId="4" xfId="0" applyFont="1" applyBorder="1"/>
    <xf numFmtId="0" fontId="3" fillId="0" borderId="5" xfId="0" applyFont="1" applyBorder="1" applyAlignment="1">
      <alignment horizontal="center"/>
    </xf>
    <xf numFmtId="0" fontId="2" fillId="3" borderId="5" xfId="0" applyFont="1" applyFill="1" applyBorder="1" applyAlignment="1" applyProtection="1">
      <alignment horizontal="center"/>
      <protection locked="0"/>
    </xf>
    <xf numFmtId="0" fontId="2" fillId="0" borderId="4" xfId="0" applyFont="1" applyBorder="1" applyAlignment="1">
      <alignment horizontal="center"/>
    </xf>
    <xf numFmtId="0" fontId="3" fillId="0" borderId="2" xfId="0" applyFont="1" applyBorder="1" applyAlignment="1">
      <alignment horizontal="center" vertical="center" wrapText="1"/>
    </xf>
    <xf numFmtId="0" fontId="5" fillId="3" borderId="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2" borderId="5" xfId="0" applyFont="1" applyFill="1" applyBorder="1" applyAlignment="1">
      <alignment horizontal="center" vertical="center" wrapText="1"/>
    </xf>
    <xf numFmtId="164" fontId="5" fillId="3" borderId="5" xfId="1" applyNumberFormat="1" applyFont="1" applyFill="1" applyBorder="1" applyAlignment="1" applyProtection="1">
      <alignment vertical="center" wrapText="1"/>
      <protection locked="0"/>
    </xf>
    <xf numFmtId="0" fontId="5" fillId="3" borderId="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6" borderId="5" xfId="0" applyFont="1" applyFill="1" applyBorder="1" applyAlignment="1">
      <alignment horizontal="center" wrapText="1"/>
    </xf>
    <xf numFmtId="44" fontId="5" fillId="6" borderId="5" xfId="1" applyNumberFormat="1" applyFont="1" applyFill="1" applyBorder="1" applyAlignment="1" applyProtection="1">
      <alignment vertical="center" wrapText="1"/>
      <protection locked="0"/>
    </xf>
    <xf numFmtId="44" fontId="5" fillId="6" borderId="5" xfId="1" applyFont="1" applyFill="1" applyBorder="1" applyAlignment="1" applyProtection="1">
      <alignment vertical="center" wrapText="1"/>
      <protection locked="0"/>
    </xf>
    <xf numFmtId="0" fontId="2" fillId="3" borderId="5" xfId="0" applyFont="1" applyFill="1" applyBorder="1" applyAlignment="1" applyProtection="1">
      <alignment horizontal="center"/>
      <protection locked="0"/>
    </xf>
    <xf numFmtId="0" fontId="0" fillId="0" borderId="0" xfId="0" applyProtection="1"/>
    <xf numFmtId="0" fontId="0" fillId="0" borderId="0" xfId="0" applyAlignment="1" applyProtection="1">
      <alignment vertical="center"/>
    </xf>
    <xf numFmtId="0" fontId="6" fillId="2" borderId="5" xfId="0" applyFont="1" applyFill="1" applyBorder="1" applyAlignment="1" applyProtection="1">
      <alignment horizontal="center" wrapText="1"/>
    </xf>
    <xf numFmtId="0" fontId="6" fillId="2" borderId="5" xfId="0" applyFont="1" applyFill="1" applyBorder="1" applyAlignment="1" applyProtection="1">
      <alignment horizontal="center" vertical="center" wrapText="1"/>
    </xf>
    <xf numFmtId="0" fontId="0" fillId="0" borderId="0" xfId="0" applyAlignment="1" applyProtection="1">
      <alignment horizontal="center" wrapText="1"/>
    </xf>
    <xf numFmtId="0" fontId="5" fillId="0" borderId="5" xfId="0" applyFont="1" applyBorder="1" applyAlignment="1" applyProtection="1">
      <alignment horizontal="center" vertical="center"/>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wrapText="1"/>
    </xf>
    <xf numFmtId="0" fontId="5" fillId="0" borderId="5" xfId="0" applyFont="1" applyBorder="1" applyAlignment="1" applyProtection="1">
      <alignment horizontal="center" vertical="center" wrapText="1"/>
    </xf>
    <xf numFmtId="0" fontId="0" fillId="0" borderId="0" xfId="0" applyAlignment="1" applyProtection="1">
      <alignment horizontal="center" vertical="center"/>
    </xf>
    <xf numFmtId="0" fontId="5" fillId="0" borderId="5" xfId="0" applyFont="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5" xfId="0" applyFont="1" applyBorder="1" applyAlignment="1" applyProtection="1">
      <alignment vertical="top" wrapText="1"/>
    </xf>
    <xf numFmtId="0" fontId="4" fillId="0" borderId="0" xfId="0" applyFont="1" applyProtection="1"/>
    <xf numFmtId="0" fontId="2" fillId="0" borderId="0" xfId="0" applyFont="1" applyProtection="1"/>
    <xf numFmtId="0" fontId="3" fillId="0" borderId="5" xfId="0" applyFont="1" applyBorder="1" applyAlignment="1" applyProtection="1">
      <alignment horizontal="center" vertical="center"/>
    </xf>
    <xf numFmtId="0" fontId="3" fillId="0" borderId="5" xfId="0" applyFont="1" applyBorder="1" applyAlignment="1" applyProtection="1">
      <alignment horizontal="center"/>
    </xf>
    <xf numFmtId="0" fontId="3" fillId="0" borderId="5" xfId="0" applyFont="1" applyBorder="1" applyAlignment="1" applyProtection="1"/>
    <xf numFmtId="0" fontId="3" fillId="0" borderId="2" xfId="0" applyFont="1" applyBorder="1" applyAlignment="1" applyProtection="1">
      <alignment horizontal="center" vertical="center" wrapText="1"/>
    </xf>
    <xf numFmtId="0" fontId="2" fillId="0" borderId="2" xfId="0" applyFont="1" applyBorder="1" applyProtection="1"/>
    <xf numFmtId="0" fontId="2" fillId="0" borderId="4" xfId="0" applyFont="1" applyBorder="1" applyAlignment="1" applyProtection="1">
      <alignment horizontal="center"/>
    </xf>
    <xf numFmtId="0" fontId="2" fillId="0" borderId="4" xfId="0" applyFont="1" applyBorder="1" applyProtection="1"/>
    <xf numFmtId="0" fontId="5" fillId="3" borderId="5"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2" fillId="0" borderId="9"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2" fillId="0" borderId="12" xfId="0" applyFont="1" applyBorder="1" applyAlignment="1" applyProtection="1">
      <alignment horizontal="center"/>
    </xf>
    <xf numFmtId="0" fontId="3" fillId="0" borderId="5" xfId="0" applyFont="1" applyBorder="1" applyAlignment="1" applyProtection="1">
      <alignment horizontal="center"/>
    </xf>
    <xf numFmtId="0" fontId="2" fillId="0" borderId="5" xfId="0" applyFont="1" applyBorder="1" applyAlignment="1" applyProtection="1">
      <alignment horizontal="center"/>
    </xf>
    <xf numFmtId="0" fontId="2" fillId="3" borderId="6"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44" fontId="5" fillId="3" borderId="8" xfId="1" applyFont="1" applyFill="1" applyBorder="1" applyAlignment="1" applyProtection="1">
      <alignment horizontal="center" vertical="center" wrapText="1"/>
      <protection locked="0"/>
    </xf>
    <xf numFmtId="44" fontId="5" fillId="3" borderId="10" xfId="1"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wrapText="1"/>
    </xf>
    <xf numFmtId="0" fontId="6" fillId="2" borderId="10" xfId="0" applyFont="1" applyFill="1" applyBorder="1" applyAlignment="1" applyProtection="1">
      <alignment horizontal="center" wrapText="1"/>
    </xf>
    <xf numFmtId="0" fontId="9" fillId="2" borderId="2" xfId="0" applyFont="1" applyFill="1" applyBorder="1" applyAlignment="1" applyProtection="1">
      <alignment horizontal="right"/>
    </xf>
    <xf numFmtId="44" fontId="7" fillId="0" borderId="8" xfId="0" applyNumberFormat="1" applyFont="1" applyBorder="1" applyAlignment="1" applyProtection="1">
      <alignment horizontal="center"/>
    </xf>
    <xf numFmtId="44" fontId="7" fillId="0" borderId="10" xfId="0" applyNumberFormat="1" applyFont="1" applyBorder="1" applyAlignment="1" applyProtection="1">
      <alignment horizontal="center"/>
    </xf>
    <xf numFmtId="0" fontId="9" fillId="2" borderId="5" xfId="0" applyFont="1" applyFill="1" applyBorder="1" applyAlignment="1" applyProtection="1">
      <alignment horizontal="center"/>
    </xf>
    <xf numFmtId="0" fontId="4" fillId="0" borderId="5" xfId="0" applyFont="1" applyFill="1" applyBorder="1" applyAlignment="1" applyProtection="1">
      <alignment horizontal="left" vertical="center" wrapText="1"/>
    </xf>
    <xf numFmtId="0" fontId="11" fillId="4" borderId="5" xfId="0" applyFont="1" applyFill="1" applyBorder="1" applyAlignment="1" applyProtection="1">
      <alignment horizontal="center"/>
    </xf>
    <xf numFmtId="0" fontId="2" fillId="0" borderId="5" xfId="0" applyFont="1" applyBorder="1" applyAlignment="1" applyProtection="1">
      <alignment horizontal="left" vertical="center" wrapText="1"/>
    </xf>
    <xf numFmtId="44" fontId="5" fillId="3" borderId="8" xfId="1" applyNumberFormat="1" applyFont="1" applyFill="1" applyBorder="1" applyAlignment="1" applyProtection="1">
      <alignment horizontal="center" vertical="center" wrapText="1"/>
      <protection locked="0"/>
    </xf>
    <xf numFmtId="44" fontId="5" fillId="3" borderId="10" xfId="1" applyNumberFormat="1" applyFont="1" applyFill="1" applyBorder="1" applyAlignment="1" applyProtection="1">
      <alignment horizontal="center" vertical="center" wrapText="1"/>
      <protection locked="0"/>
    </xf>
    <xf numFmtId="44" fontId="5" fillId="6" borderId="8" xfId="1" applyNumberFormat="1" applyFont="1" applyFill="1" applyBorder="1" applyAlignment="1" applyProtection="1">
      <alignment horizontal="center" vertical="center" wrapText="1"/>
      <protection locked="0"/>
    </xf>
    <xf numFmtId="44" fontId="5" fillId="6" borderId="10" xfId="1" applyNumberFormat="1" applyFont="1" applyFill="1" applyBorder="1" applyAlignment="1" applyProtection="1">
      <alignment horizontal="center" vertical="center" wrapText="1"/>
      <protection locked="0"/>
    </xf>
    <xf numFmtId="44" fontId="5" fillId="6" borderId="8" xfId="1" applyFont="1" applyFill="1" applyBorder="1" applyAlignment="1" applyProtection="1">
      <alignment horizontal="center" vertical="center" wrapText="1"/>
      <protection locked="0"/>
    </xf>
    <xf numFmtId="44" fontId="5" fillId="6" borderId="10" xfId="1" applyFont="1" applyFill="1" applyBorder="1" applyAlignment="1" applyProtection="1">
      <alignment horizontal="center" vertical="center" wrapText="1"/>
      <protection locked="0"/>
    </xf>
    <xf numFmtId="0" fontId="8" fillId="5" borderId="7"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9" fillId="2" borderId="5" xfId="0" applyFont="1" applyFill="1" applyBorder="1" applyAlignment="1">
      <alignment horizontal="center"/>
    </xf>
    <xf numFmtId="0" fontId="4" fillId="0" borderId="5" xfId="0" applyFont="1" applyFill="1" applyBorder="1" applyAlignment="1">
      <alignment horizontal="left" vertical="center" wrapText="1"/>
    </xf>
    <xf numFmtId="0" fontId="6" fillId="6" borderId="8" xfId="0" applyFont="1" applyFill="1" applyBorder="1" applyAlignment="1">
      <alignment horizontal="center" wrapText="1"/>
    </xf>
    <xf numFmtId="0" fontId="6" fillId="6" borderId="10" xfId="0" applyFont="1" applyFill="1" applyBorder="1" applyAlignment="1">
      <alignment horizontal="center" wrapText="1"/>
    </xf>
    <xf numFmtId="0" fontId="11" fillId="4" borderId="5" xfId="0" applyFont="1" applyFill="1" applyBorder="1" applyAlignment="1">
      <alignment horizontal="center"/>
    </xf>
    <xf numFmtId="0" fontId="2" fillId="0" borderId="5" xfId="0" applyFont="1" applyBorder="1" applyAlignment="1">
      <alignment horizontal="left"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9" fillId="2" borderId="2" xfId="0" applyFont="1" applyFill="1" applyBorder="1" applyAlignment="1">
      <alignment horizontal="right"/>
    </xf>
    <xf numFmtId="44" fontId="7" fillId="0" borderId="8" xfId="0" applyNumberFormat="1" applyFont="1" applyBorder="1" applyAlignment="1">
      <alignment horizontal="center"/>
    </xf>
    <xf numFmtId="44" fontId="7" fillId="0" borderId="10" xfId="0" applyNumberFormat="1" applyFont="1" applyBorder="1" applyAlignment="1">
      <alignment horizontal="center"/>
    </xf>
  </cellXfs>
  <cellStyles count="2">
    <cellStyle name="Currency" xfId="1" builtinId="4"/>
    <cellStyle name="Normal" xfId="0" builtinId="0"/>
  </cellStyles>
  <dxfs count="2">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D618A-3AE1-432A-B1DA-52F51025F5D8}">
  <sheetPr>
    <pageSetUpPr fitToPage="1"/>
  </sheetPr>
  <dimension ref="A1:Q30"/>
  <sheetViews>
    <sheetView showGridLines="0" tabSelected="1" view="pageLayout" zoomScale="60" zoomScaleNormal="100" zoomScaleSheetLayoutView="70" zoomScalePageLayoutView="60" workbookViewId="0">
      <selection activeCell="A2" sqref="A2:M3"/>
    </sheetView>
  </sheetViews>
  <sheetFormatPr defaultRowHeight="15" x14ac:dyDescent="0.25"/>
  <cols>
    <col min="1" max="2" width="9.140625" style="28"/>
    <col min="3" max="3" width="22.42578125" style="28" customWidth="1"/>
    <col min="4" max="4" width="39.42578125" style="28" customWidth="1"/>
    <col min="5" max="5" width="19.5703125" style="28" customWidth="1"/>
    <col min="6" max="6" width="10.140625" style="28" customWidth="1"/>
    <col min="7" max="7" width="13" style="28" customWidth="1"/>
    <col min="8" max="8" width="11" style="28" bestFit="1" customWidth="1"/>
    <col min="9" max="9" width="14.85546875" style="28" customWidth="1"/>
    <col min="10" max="10" width="14.140625" style="28" customWidth="1"/>
    <col min="11" max="11" width="16.85546875" style="28" customWidth="1"/>
    <col min="12" max="12" width="18.140625" style="28" customWidth="1"/>
    <col min="13" max="13" width="22.42578125" style="28" customWidth="1"/>
    <col min="14" max="14" width="9.140625" style="28"/>
    <col min="15" max="15" width="8.7109375" style="28" hidden="1" customWidth="1"/>
    <col min="16" max="16384" width="9.140625" style="28"/>
  </cols>
  <sheetData>
    <row r="1" spans="1:17" ht="23.25" x14ac:dyDescent="0.35">
      <c r="A1" s="74" t="s">
        <v>0</v>
      </c>
      <c r="B1" s="74"/>
      <c r="C1" s="74"/>
      <c r="D1" s="74"/>
      <c r="E1" s="74"/>
      <c r="F1" s="74"/>
      <c r="G1" s="74"/>
      <c r="H1" s="74"/>
      <c r="I1" s="74"/>
      <c r="J1" s="74"/>
      <c r="K1" s="74"/>
      <c r="L1" s="74"/>
      <c r="M1" s="74"/>
    </row>
    <row r="2" spans="1:17" s="29" customFormat="1" ht="14.45" customHeight="1" x14ac:dyDescent="0.25">
      <c r="A2" s="75" t="s">
        <v>186</v>
      </c>
      <c r="B2" s="75"/>
      <c r="C2" s="75"/>
      <c r="D2" s="75"/>
      <c r="E2" s="75"/>
      <c r="F2" s="75"/>
      <c r="G2" s="75"/>
      <c r="H2" s="75"/>
      <c r="I2" s="75"/>
      <c r="J2" s="75"/>
      <c r="K2" s="75"/>
      <c r="L2" s="75"/>
      <c r="M2" s="75"/>
    </row>
    <row r="3" spans="1:17" s="29" customFormat="1" ht="200.1" customHeight="1" x14ac:dyDescent="0.25">
      <c r="A3" s="75"/>
      <c r="B3" s="75"/>
      <c r="C3" s="75"/>
      <c r="D3" s="75"/>
      <c r="E3" s="75"/>
      <c r="F3" s="75"/>
      <c r="G3" s="75"/>
      <c r="H3" s="75"/>
      <c r="I3" s="75"/>
      <c r="J3" s="75"/>
      <c r="K3" s="75"/>
      <c r="L3" s="75"/>
      <c r="M3" s="75"/>
    </row>
    <row r="4" spans="1:17" s="32" customFormat="1" ht="39" x14ac:dyDescent="0.25">
      <c r="A4" s="30" t="s">
        <v>4</v>
      </c>
      <c r="B4" s="30" t="s">
        <v>8</v>
      </c>
      <c r="C4" s="30" t="s">
        <v>5</v>
      </c>
      <c r="D4" s="30" t="s">
        <v>23</v>
      </c>
      <c r="E4" s="31" t="s">
        <v>183</v>
      </c>
      <c r="F4" s="30" t="s">
        <v>48</v>
      </c>
      <c r="G4" s="30" t="s">
        <v>7</v>
      </c>
      <c r="H4" s="30" t="s">
        <v>60</v>
      </c>
      <c r="I4" s="30" t="s">
        <v>49</v>
      </c>
      <c r="J4" s="67" t="s">
        <v>9</v>
      </c>
      <c r="K4" s="68"/>
      <c r="L4" s="30" t="s">
        <v>47</v>
      </c>
      <c r="M4" s="30" t="s">
        <v>10</v>
      </c>
    </row>
    <row r="5" spans="1:17" ht="27.95" customHeight="1" x14ac:dyDescent="0.25">
      <c r="A5" s="33">
        <v>1</v>
      </c>
      <c r="B5" s="20" t="b">
        <v>0</v>
      </c>
      <c r="C5" s="34" t="s">
        <v>24</v>
      </c>
      <c r="D5" s="34" t="s">
        <v>34</v>
      </c>
      <c r="E5" s="49"/>
      <c r="F5" s="35">
        <v>240</v>
      </c>
      <c r="G5" s="35" t="s">
        <v>22</v>
      </c>
      <c r="H5" s="10"/>
      <c r="I5" s="8">
        <f>ROUND(H5*F5, 2)</f>
        <v>0</v>
      </c>
      <c r="J5" s="76"/>
      <c r="K5" s="77"/>
      <c r="L5" s="10"/>
      <c r="M5" s="10"/>
      <c r="O5" s="28" t="b">
        <v>0</v>
      </c>
      <c r="Q5" s="36"/>
    </row>
    <row r="6" spans="1:17" ht="27.95" customHeight="1" x14ac:dyDescent="0.25">
      <c r="A6" s="37">
        <f t="shared" ref="A6:A11" si="0">A5+1</f>
        <v>2</v>
      </c>
      <c r="B6" s="20" t="b">
        <v>0</v>
      </c>
      <c r="C6" s="34" t="s">
        <v>44</v>
      </c>
      <c r="D6" s="34" t="s">
        <v>177</v>
      </c>
      <c r="E6" s="49"/>
      <c r="F6" s="35">
        <v>125</v>
      </c>
      <c r="G6" s="35" t="s">
        <v>22</v>
      </c>
      <c r="H6" s="9"/>
      <c r="I6" s="8">
        <f t="shared" ref="I6:I14" si="1">ROUND(H6*F6, 2)</f>
        <v>0</v>
      </c>
      <c r="J6" s="65"/>
      <c r="K6" s="66"/>
      <c r="L6" s="9"/>
      <c r="M6" s="9"/>
      <c r="O6" s="28" t="b">
        <v>0</v>
      </c>
    </row>
    <row r="7" spans="1:17" ht="27.95" customHeight="1" x14ac:dyDescent="0.25">
      <c r="A7" s="37">
        <f t="shared" si="0"/>
        <v>3</v>
      </c>
      <c r="B7" s="20" t="b">
        <v>0</v>
      </c>
      <c r="C7" s="34" t="s">
        <v>25</v>
      </c>
      <c r="D7" s="34" t="s">
        <v>35</v>
      </c>
      <c r="E7" s="49"/>
      <c r="F7" s="35">
        <v>255</v>
      </c>
      <c r="G7" s="35" t="s">
        <v>22</v>
      </c>
      <c r="H7" s="9"/>
      <c r="I7" s="8">
        <f t="shared" si="1"/>
        <v>0</v>
      </c>
      <c r="J7" s="76"/>
      <c r="K7" s="77"/>
      <c r="L7" s="9"/>
      <c r="M7" s="9"/>
      <c r="O7" s="28" t="b">
        <v>0</v>
      </c>
    </row>
    <row r="8" spans="1:17" ht="27.95" customHeight="1" x14ac:dyDescent="0.25">
      <c r="A8" s="37">
        <f t="shared" si="0"/>
        <v>4</v>
      </c>
      <c r="B8" s="20" t="b">
        <v>0</v>
      </c>
      <c r="C8" s="34" t="s">
        <v>26</v>
      </c>
      <c r="D8" s="34" t="s">
        <v>36</v>
      </c>
      <c r="E8" s="49"/>
      <c r="F8" s="35">
        <v>540</v>
      </c>
      <c r="G8" s="35" t="s">
        <v>22</v>
      </c>
      <c r="H8" s="9"/>
      <c r="I8" s="8">
        <f t="shared" si="1"/>
        <v>0</v>
      </c>
      <c r="J8" s="76"/>
      <c r="K8" s="77"/>
      <c r="L8" s="9"/>
      <c r="M8" s="9"/>
      <c r="O8" s="28" t="b">
        <v>0</v>
      </c>
    </row>
    <row r="9" spans="1:17" ht="27.95" customHeight="1" x14ac:dyDescent="0.25">
      <c r="A9" s="37">
        <f t="shared" si="0"/>
        <v>5</v>
      </c>
      <c r="B9" s="20" t="b">
        <v>0</v>
      </c>
      <c r="C9" s="34" t="s">
        <v>27</v>
      </c>
      <c r="D9" s="34" t="s">
        <v>37</v>
      </c>
      <c r="E9" s="49"/>
      <c r="F9" s="35">
        <v>100</v>
      </c>
      <c r="G9" s="35" t="s">
        <v>22</v>
      </c>
      <c r="H9" s="9"/>
      <c r="I9" s="8">
        <f t="shared" si="1"/>
        <v>0</v>
      </c>
      <c r="J9" s="65"/>
      <c r="K9" s="66"/>
      <c r="L9" s="9"/>
      <c r="M9" s="9"/>
      <c r="O9" s="28" t="b">
        <v>1</v>
      </c>
    </row>
    <row r="10" spans="1:17" ht="27.95" customHeight="1" x14ac:dyDescent="0.25">
      <c r="A10" s="37">
        <f t="shared" si="0"/>
        <v>6</v>
      </c>
      <c r="B10" s="20" t="b">
        <v>0</v>
      </c>
      <c r="C10" s="34" t="s">
        <v>28</v>
      </c>
      <c r="D10" s="34" t="s">
        <v>174</v>
      </c>
      <c r="E10" s="49"/>
      <c r="F10" s="35">
        <v>660</v>
      </c>
      <c r="G10" s="35" t="s">
        <v>22</v>
      </c>
      <c r="H10" s="9"/>
      <c r="I10" s="8">
        <f t="shared" si="1"/>
        <v>0</v>
      </c>
      <c r="J10" s="76"/>
      <c r="K10" s="77"/>
      <c r="L10" s="9"/>
      <c r="M10" s="9"/>
      <c r="O10" s="28" t="b">
        <v>0</v>
      </c>
    </row>
    <row r="11" spans="1:17" ht="27.95" customHeight="1" x14ac:dyDescent="0.25">
      <c r="A11" s="37">
        <f t="shared" si="0"/>
        <v>7</v>
      </c>
      <c r="B11" s="20" t="b">
        <v>0</v>
      </c>
      <c r="C11" s="34" t="s">
        <v>29</v>
      </c>
      <c r="D11" s="34" t="s">
        <v>38</v>
      </c>
      <c r="E11" s="49"/>
      <c r="F11" s="35">
        <v>130</v>
      </c>
      <c r="G11" s="35" t="s">
        <v>22</v>
      </c>
      <c r="H11" s="9"/>
      <c r="I11" s="8">
        <f t="shared" si="1"/>
        <v>0</v>
      </c>
      <c r="J11" s="65"/>
      <c r="K11" s="66"/>
      <c r="L11" s="9"/>
      <c r="M11" s="9"/>
      <c r="O11" s="28" t="b">
        <v>0</v>
      </c>
    </row>
    <row r="12" spans="1:17" ht="27.95" customHeight="1" x14ac:dyDescent="0.25">
      <c r="A12" s="37">
        <f t="shared" ref="A12:A14" si="2">A11+1</f>
        <v>8</v>
      </c>
      <c r="B12" s="20" t="b">
        <v>0</v>
      </c>
      <c r="C12" s="34" t="s">
        <v>176</v>
      </c>
      <c r="D12" s="34" t="s">
        <v>39</v>
      </c>
      <c r="E12" s="49"/>
      <c r="F12" s="35">
        <v>48</v>
      </c>
      <c r="G12" s="35" t="s">
        <v>22</v>
      </c>
      <c r="H12" s="9"/>
      <c r="I12" s="8">
        <f t="shared" si="1"/>
        <v>0</v>
      </c>
      <c r="J12" s="76"/>
      <c r="K12" s="77"/>
      <c r="L12" s="9"/>
      <c r="M12" s="9"/>
      <c r="O12" s="28" t="b">
        <v>0</v>
      </c>
    </row>
    <row r="13" spans="1:17" ht="27.95" customHeight="1" x14ac:dyDescent="0.25">
      <c r="A13" s="37">
        <f t="shared" si="2"/>
        <v>9</v>
      </c>
      <c r="B13" s="20" t="b">
        <v>0</v>
      </c>
      <c r="C13" s="34" t="s">
        <v>30</v>
      </c>
      <c r="D13" s="34" t="s">
        <v>40</v>
      </c>
      <c r="E13" s="49"/>
      <c r="F13" s="35">
        <v>121</v>
      </c>
      <c r="G13" s="35" t="s">
        <v>22</v>
      </c>
      <c r="H13" s="9"/>
      <c r="I13" s="8">
        <f t="shared" si="1"/>
        <v>0</v>
      </c>
      <c r="J13" s="76"/>
      <c r="K13" s="77"/>
      <c r="L13" s="9"/>
      <c r="M13" s="9"/>
      <c r="O13" s="28" t="b">
        <v>0</v>
      </c>
    </row>
    <row r="14" spans="1:17" ht="27.95" customHeight="1" x14ac:dyDescent="0.25">
      <c r="A14" s="37">
        <f t="shared" si="2"/>
        <v>10</v>
      </c>
      <c r="B14" s="20" t="b">
        <v>0</v>
      </c>
      <c r="C14" s="34" t="s">
        <v>32</v>
      </c>
      <c r="D14" s="34" t="s">
        <v>42</v>
      </c>
      <c r="E14" s="49"/>
      <c r="F14" s="35">
        <v>110</v>
      </c>
      <c r="G14" s="35" t="s">
        <v>22</v>
      </c>
      <c r="H14" s="9"/>
      <c r="I14" s="8">
        <f t="shared" si="1"/>
        <v>0</v>
      </c>
      <c r="J14" s="65"/>
      <c r="K14" s="66"/>
      <c r="L14" s="9"/>
      <c r="M14" s="9"/>
      <c r="O14" s="28" t="b">
        <v>0</v>
      </c>
    </row>
    <row r="15" spans="1:17" s="32" customFormat="1" ht="26.25" x14ac:dyDescent="0.25">
      <c r="A15" s="30" t="s">
        <v>4</v>
      </c>
      <c r="B15" s="30"/>
      <c r="C15" s="30" t="s">
        <v>5</v>
      </c>
      <c r="D15" s="30" t="s">
        <v>23</v>
      </c>
      <c r="E15" s="31"/>
      <c r="F15" s="30" t="s">
        <v>6</v>
      </c>
      <c r="G15" s="30" t="s">
        <v>7</v>
      </c>
      <c r="H15" s="30" t="s">
        <v>45</v>
      </c>
      <c r="I15" s="30" t="s">
        <v>49</v>
      </c>
      <c r="J15" s="67" t="s">
        <v>9</v>
      </c>
      <c r="K15" s="68"/>
      <c r="L15" s="30" t="s">
        <v>47</v>
      </c>
      <c r="M15" s="30" t="s">
        <v>10</v>
      </c>
      <c r="O15" s="32" t="b">
        <v>1</v>
      </c>
    </row>
    <row r="16" spans="1:17" ht="36.950000000000003" customHeight="1" x14ac:dyDescent="0.25">
      <c r="A16" s="37">
        <f>A14+1</f>
        <v>11</v>
      </c>
      <c r="B16" s="20" t="b">
        <v>0</v>
      </c>
      <c r="C16" s="34" t="s">
        <v>175</v>
      </c>
      <c r="D16" s="34" t="s">
        <v>178</v>
      </c>
      <c r="E16" s="49"/>
      <c r="F16" s="35">
        <v>3024</v>
      </c>
      <c r="G16" s="35" t="s">
        <v>11</v>
      </c>
      <c r="H16" s="9"/>
      <c r="I16" s="8">
        <f>ROUND(H16*F16, 2)</f>
        <v>0</v>
      </c>
      <c r="J16" s="65"/>
      <c r="K16" s="66"/>
      <c r="L16" s="9"/>
      <c r="M16" s="9"/>
      <c r="O16" s="28" t="b">
        <v>0</v>
      </c>
    </row>
    <row r="17" spans="1:15" s="32" customFormat="1" ht="26.25" x14ac:dyDescent="0.25">
      <c r="A17" s="30" t="s">
        <v>4</v>
      </c>
      <c r="B17" s="30"/>
      <c r="C17" s="30" t="s">
        <v>5</v>
      </c>
      <c r="D17" s="30" t="s">
        <v>23</v>
      </c>
      <c r="E17" s="31"/>
      <c r="F17" s="30" t="s">
        <v>6</v>
      </c>
      <c r="G17" s="30" t="s">
        <v>7</v>
      </c>
      <c r="H17" s="30" t="s">
        <v>46</v>
      </c>
      <c r="I17" s="30" t="s">
        <v>49</v>
      </c>
      <c r="J17" s="67" t="s">
        <v>9</v>
      </c>
      <c r="K17" s="68"/>
      <c r="L17" s="30" t="s">
        <v>47</v>
      </c>
      <c r="M17" s="30" t="s">
        <v>10</v>
      </c>
    </row>
    <row r="18" spans="1:15" ht="27.95" customHeight="1" x14ac:dyDescent="0.25">
      <c r="A18" s="37">
        <f>A16+1</f>
        <v>12</v>
      </c>
      <c r="B18" s="20" t="b">
        <v>0</v>
      </c>
      <c r="C18" s="34" t="s">
        <v>31</v>
      </c>
      <c r="D18" s="34" t="s">
        <v>41</v>
      </c>
      <c r="E18" s="49"/>
      <c r="F18" s="35">
        <v>56</v>
      </c>
      <c r="G18" s="35" t="s">
        <v>51</v>
      </c>
      <c r="H18" s="9"/>
      <c r="I18" s="8">
        <f>ROUND(H18*F18, 2)</f>
        <v>0</v>
      </c>
      <c r="J18" s="65"/>
      <c r="K18" s="66"/>
      <c r="L18" s="9"/>
      <c r="M18" s="9"/>
      <c r="O18" s="28" t="b">
        <v>0</v>
      </c>
    </row>
    <row r="19" spans="1:15" ht="51" x14ac:dyDescent="0.25">
      <c r="A19" s="37">
        <f>A18+1</f>
        <v>13</v>
      </c>
      <c r="B19" s="23" t="b">
        <v>0</v>
      </c>
      <c r="C19" s="38" t="s">
        <v>33</v>
      </c>
      <c r="D19" s="39" t="s">
        <v>43</v>
      </c>
      <c r="E19" s="49"/>
      <c r="F19" s="35">
        <v>56</v>
      </c>
      <c r="G19" s="35" t="s">
        <v>52</v>
      </c>
      <c r="H19" s="9"/>
      <c r="I19" s="8">
        <f>ROUND(H19*F19, 2)</f>
        <v>0</v>
      </c>
      <c r="J19" s="65"/>
      <c r="K19" s="66"/>
      <c r="L19" s="9"/>
      <c r="M19" s="9"/>
      <c r="O19" s="28" t="b">
        <v>0</v>
      </c>
    </row>
    <row r="20" spans="1:15" ht="20.25" x14ac:dyDescent="0.3">
      <c r="A20" s="40"/>
      <c r="B20" s="40"/>
      <c r="C20" s="40"/>
      <c r="D20" s="69" t="s">
        <v>57</v>
      </c>
      <c r="E20" s="69"/>
      <c r="F20" s="69"/>
      <c r="G20" s="69"/>
      <c r="H20" s="70">
        <f>SUM(I5:I14,I16,I18,I19)</f>
        <v>0</v>
      </c>
      <c r="I20" s="71"/>
    </row>
    <row r="21" spans="1:15" ht="4.5" customHeight="1" x14ac:dyDescent="0.25"/>
    <row r="22" spans="1:15" ht="20.25" x14ac:dyDescent="0.3">
      <c r="A22" s="72" t="s">
        <v>12</v>
      </c>
      <c r="B22" s="72"/>
      <c r="C22" s="72"/>
      <c r="D22" s="72"/>
      <c r="E22" s="72"/>
      <c r="F22" s="72"/>
      <c r="G22" s="72"/>
      <c r="H22" s="72"/>
      <c r="I22" s="72"/>
      <c r="J22" s="72"/>
      <c r="K22" s="72"/>
      <c r="L22" s="72"/>
      <c r="M22" s="72"/>
    </row>
    <row r="23" spans="1:15" s="41" customFormat="1" ht="27" customHeight="1" x14ac:dyDescent="0.2">
      <c r="A23" s="73" t="s">
        <v>13</v>
      </c>
      <c r="B23" s="73"/>
      <c r="C23" s="73"/>
      <c r="D23" s="73"/>
      <c r="E23" s="73"/>
      <c r="F23" s="73"/>
      <c r="G23" s="73"/>
      <c r="H23" s="73"/>
      <c r="I23" s="73"/>
      <c r="J23" s="73"/>
      <c r="K23" s="73"/>
      <c r="L23" s="73"/>
      <c r="M23" s="73"/>
    </row>
    <row r="24" spans="1:15" s="41" customFormat="1" x14ac:dyDescent="0.25">
      <c r="A24" s="61" t="s">
        <v>1</v>
      </c>
      <c r="B24" s="61"/>
      <c r="C24" s="61"/>
      <c r="D24" s="61" t="s">
        <v>2</v>
      </c>
      <c r="E24" s="61"/>
      <c r="F24" s="61"/>
      <c r="G24" s="61" t="s">
        <v>53</v>
      </c>
      <c r="H24" s="61"/>
      <c r="I24" s="61"/>
      <c r="J24" s="61"/>
      <c r="K24" s="42" t="s">
        <v>14</v>
      </c>
      <c r="L24" s="42" t="s">
        <v>15</v>
      </c>
      <c r="M24" s="42" t="s">
        <v>16</v>
      </c>
    </row>
    <row r="25" spans="1:15" s="41" customFormat="1" ht="19.5" customHeight="1" x14ac:dyDescent="0.2">
      <c r="A25" s="64"/>
      <c r="B25" s="64"/>
      <c r="C25" s="64"/>
      <c r="D25" s="64"/>
      <c r="E25" s="64"/>
      <c r="F25" s="64"/>
      <c r="G25" s="64"/>
      <c r="H25" s="64"/>
      <c r="I25" s="64"/>
      <c r="J25" s="64"/>
      <c r="K25" s="27"/>
      <c r="L25" s="27"/>
      <c r="M25" s="27"/>
    </row>
    <row r="26" spans="1:15" s="41" customFormat="1" x14ac:dyDescent="0.25">
      <c r="A26" s="61" t="s">
        <v>3</v>
      </c>
      <c r="B26" s="61"/>
      <c r="C26" s="61" t="s">
        <v>50</v>
      </c>
      <c r="D26" s="61"/>
      <c r="E26" s="43"/>
      <c r="F26" s="44"/>
      <c r="G26" s="61" t="s">
        <v>17</v>
      </c>
      <c r="H26" s="61"/>
      <c r="I26" s="61"/>
      <c r="J26" s="61" t="s">
        <v>55</v>
      </c>
      <c r="K26" s="62"/>
      <c r="L26" s="61" t="s">
        <v>54</v>
      </c>
      <c r="M26" s="61"/>
    </row>
    <row r="27" spans="1:15" s="41" customFormat="1" ht="14.25" x14ac:dyDescent="0.2">
      <c r="A27" s="63"/>
      <c r="B27" s="63"/>
      <c r="C27" s="63"/>
      <c r="D27" s="63"/>
      <c r="E27" s="63"/>
      <c r="F27" s="63"/>
      <c r="G27" s="63"/>
      <c r="H27" s="63"/>
      <c r="I27" s="63"/>
      <c r="J27" s="63"/>
      <c r="K27" s="63"/>
      <c r="L27" s="63"/>
      <c r="M27" s="63"/>
    </row>
    <row r="28" spans="1:15" s="41" customFormat="1" ht="31.5" customHeight="1" x14ac:dyDescent="0.2">
      <c r="A28" s="51" t="s">
        <v>18</v>
      </c>
      <c r="B28" s="52"/>
      <c r="C28" s="55"/>
      <c r="D28" s="55"/>
      <c r="E28" s="45"/>
      <c r="F28" s="46"/>
      <c r="G28" s="56"/>
      <c r="H28" s="56"/>
      <c r="I28" s="57"/>
      <c r="J28" s="57"/>
      <c r="K28" s="57"/>
      <c r="L28" s="57"/>
      <c r="M28" s="58"/>
    </row>
    <row r="29" spans="1:15" s="41" customFormat="1" ht="15" customHeight="1" x14ac:dyDescent="0.2">
      <c r="A29" s="53"/>
      <c r="B29" s="54"/>
      <c r="C29" s="59" t="s">
        <v>19</v>
      </c>
      <c r="D29" s="59"/>
      <c r="E29" s="47"/>
      <c r="F29" s="48"/>
      <c r="G29" s="59" t="s">
        <v>20</v>
      </c>
      <c r="H29" s="59"/>
      <c r="I29" s="59"/>
      <c r="J29" s="59"/>
      <c r="K29" s="59"/>
      <c r="L29" s="59"/>
      <c r="M29" s="60"/>
    </row>
    <row r="30" spans="1:15" x14ac:dyDescent="0.25">
      <c r="A30" s="50" t="s">
        <v>21</v>
      </c>
      <c r="B30" s="50"/>
      <c r="C30" s="50"/>
      <c r="D30" s="50"/>
      <c r="E30" s="50"/>
      <c r="F30" s="50"/>
      <c r="G30" s="50"/>
      <c r="H30" s="50"/>
      <c r="I30" s="50"/>
      <c r="J30" s="50"/>
      <c r="K30" s="50"/>
      <c r="L30" s="50"/>
      <c r="M30" s="50"/>
    </row>
  </sheetData>
  <sheetProtection algorithmName="SHA-512" hashValue="D4E2xadqhAtmbSrzubEm8nwgi21Pe7jU9+3OF3cPH3AS/Bw87vDLAsF4L0sAV7FueQOErFNK6ivC6pDPMdX8pQ==" saltValue="BR6DD+G5QAjU6JNWe4Cb9A==" spinCount="100000" sheet="1" objects="1" scenarios="1"/>
  <mergeCells count="45">
    <mergeCell ref="J4:K4"/>
    <mergeCell ref="A1:M1"/>
    <mergeCell ref="A2:M3"/>
    <mergeCell ref="J15:K15"/>
    <mergeCell ref="J5:K5"/>
    <mergeCell ref="J6:K6"/>
    <mergeCell ref="J7:K7"/>
    <mergeCell ref="J8:K8"/>
    <mergeCell ref="J9:K9"/>
    <mergeCell ref="J10:K10"/>
    <mergeCell ref="J11:K11"/>
    <mergeCell ref="J12:K12"/>
    <mergeCell ref="J13:K13"/>
    <mergeCell ref="J14:K14"/>
    <mergeCell ref="A25:C25"/>
    <mergeCell ref="D25:F25"/>
    <mergeCell ref="G25:J25"/>
    <mergeCell ref="J16:K16"/>
    <mergeCell ref="J17:K17"/>
    <mergeCell ref="J18:K18"/>
    <mergeCell ref="J19:K19"/>
    <mergeCell ref="D20:G20"/>
    <mergeCell ref="H20:I20"/>
    <mergeCell ref="A22:M22"/>
    <mergeCell ref="A23:M23"/>
    <mergeCell ref="A24:C24"/>
    <mergeCell ref="D24:F24"/>
    <mergeCell ref="G24:J24"/>
    <mergeCell ref="A27:B27"/>
    <mergeCell ref="C27:F27"/>
    <mergeCell ref="G27:I27"/>
    <mergeCell ref="J27:K27"/>
    <mergeCell ref="L27:M27"/>
    <mergeCell ref="A26:B26"/>
    <mergeCell ref="C26:D26"/>
    <mergeCell ref="G26:I26"/>
    <mergeCell ref="J26:K26"/>
    <mergeCell ref="L26:M26"/>
    <mergeCell ref="A30:M30"/>
    <mergeCell ref="A28:B29"/>
    <mergeCell ref="C28:D28"/>
    <mergeCell ref="G28:H28"/>
    <mergeCell ref="I28:M29"/>
    <mergeCell ref="C29:D29"/>
    <mergeCell ref="G29:H29"/>
  </mergeCells>
  <conditionalFormatting sqref="C5:M14 C16:M16 C18:M19">
    <cfRule type="expression" dxfId="1" priority="1">
      <formula>$B5=TRUE</formula>
    </cfRule>
  </conditionalFormatting>
  <pageMargins left="0.3" right="0.33" top="0.75" bottom="0.25" header="0.2" footer="4.13"/>
  <pageSetup scale="60" fitToHeight="0" orientation="landscape" horizontalDpi="1200" verticalDpi="1200" r:id="rId1"/>
  <headerFooter>
    <oddHeader>&amp;L&amp;G&amp;C&amp;"Arial,Bold"&amp;14Attachment 1A Bid Form - Generic Items&amp;R&amp;"Arial,Bold"&amp;12Herbicides, Fungicides &amp;11and Insecticides
(Pesticides) for NYS Golf Courses 
in Long Island Region 2026 Operating Season</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B42-BCDA-4F59-B1E5-E0610F700986}">
  <sheetPr>
    <pageSetUpPr fitToPage="1"/>
  </sheetPr>
  <dimension ref="A1:O50"/>
  <sheetViews>
    <sheetView showGridLines="0" topLeftCell="A29" zoomScaleNormal="100" zoomScaleSheetLayoutView="70" zoomScalePageLayoutView="60" workbookViewId="0">
      <selection activeCell="A2" sqref="A2:M3"/>
    </sheetView>
  </sheetViews>
  <sheetFormatPr defaultRowHeight="15" x14ac:dyDescent="0.25"/>
  <cols>
    <col min="3" max="3" width="22.42578125" customWidth="1"/>
    <col min="4" max="4" width="39.42578125" customWidth="1"/>
    <col min="5" max="5" width="19.5703125" customWidth="1"/>
    <col min="6" max="6" width="10.140625" customWidth="1"/>
    <col min="7" max="7" width="13" customWidth="1"/>
    <col min="8" max="8" width="11" bestFit="1" customWidth="1"/>
    <col min="9" max="9" width="14.85546875" customWidth="1"/>
    <col min="10" max="10" width="14.140625" customWidth="1"/>
    <col min="11" max="11" width="16.85546875" customWidth="1"/>
    <col min="12" max="12" width="18.140625" customWidth="1"/>
    <col min="13" max="13" width="22.42578125" customWidth="1"/>
    <col min="15" max="15" width="8.7109375" hidden="1" customWidth="1"/>
  </cols>
  <sheetData>
    <row r="1" spans="1:15" ht="23.25" x14ac:dyDescent="0.35">
      <c r="A1" s="99" t="s">
        <v>0</v>
      </c>
      <c r="B1" s="99"/>
      <c r="C1" s="99"/>
      <c r="D1" s="99"/>
      <c r="E1" s="99"/>
      <c r="F1" s="99"/>
      <c r="G1" s="99"/>
      <c r="H1" s="99"/>
      <c r="I1" s="99"/>
      <c r="J1" s="99"/>
      <c r="K1" s="99"/>
      <c r="L1" s="99"/>
      <c r="M1" s="99"/>
    </row>
    <row r="2" spans="1:15" s="3" customFormat="1" ht="14.45" customHeight="1" x14ac:dyDescent="0.25">
      <c r="A2" s="100" t="s">
        <v>186</v>
      </c>
      <c r="B2" s="100"/>
      <c r="C2" s="100"/>
      <c r="D2" s="100"/>
      <c r="E2" s="100"/>
      <c r="F2" s="100"/>
      <c r="G2" s="100"/>
      <c r="H2" s="100"/>
      <c r="I2" s="100"/>
      <c r="J2" s="100"/>
      <c r="K2" s="100"/>
      <c r="L2" s="100"/>
      <c r="M2" s="100"/>
    </row>
    <row r="3" spans="1:15" s="3" customFormat="1" ht="209.45" customHeight="1" x14ac:dyDescent="0.25">
      <c r="A3" s="100"/>
      <c r="B3" s="100"/>
      <c r="C3" s="100"/>
      <c r="D3" s="100"/>
      <c r="E3" s="100"/>
      <c r="F3" s="100"/>
      <c r="G3" s="100"/>
      <c r="H3" s="100"/>
      <c r="I3" s="100"/>
      <c r="J3" s="100"/>
      <c r="K3" s="100"/>
      <c r="L3" s="100"/>
      <c r="M3" s="100"/>
    </row>
    <row r="4" spans="1:15" ht="22.5" customHeight="1" x14ac:dyDescent="0.25">
      <c r="A4" s="101" t="s">
        <v>182</v>
      </c>
      <c r="B4" s="102"/>
      <c r="C4" s="102"/>
      <c r="D4" s="102"/>
      <c r="E4" s="102"/>
      <c r="F4" s="102"/>
      <c r="G4" s="102"/>
      <c r="H4" s="102"/>
      <c r="I4" s="102"/>
      <c r="J4" s="102"/>
      <c r="K4" s="102"/>
      <c r="L4" s="102"/>
      <c r="M4" s="103"/>
    </row>
    <row r="5" spans="1:15" s="1" customFormat="1" ht="39" x14ac:dyDescent="0.25">
      <c r="A5" s="11" t="s">
        <v>4</v>
      </c>
      <c r="B5" s="11" t="s">
        <v>8</v>
      </c>
      <c r="C5" s="11" t="s">
        <v>5</v>
      </c>
      <c r="D5" s="11" t="s">
        <v>23</v>
      </c>
      <c r="E5" s="21" t="s">
        <v>56</v>
      </c>
      <c r="F5" s="11" t="s">
        <v>48</v>
      </c>
      <c r="G5" s="11" t="s">
        <v>7</v>
      </c>
      <c r="H5" s="11" t="s">
        <v>185</v>
      </c>
      <c r="I5" s="11" t="s">
        <v>49</v>
      </c>
      <c r="J5" s="97"/>
      <c r="K5" s="98"/>
      <c r="L5" s="24"/>
      <c r="M5" s="24"/>
      <c r="O5" s="1" t="b">
        <v>1</v>
      </c>
    </row>
    <row r="6" spans="1:15" ht="30" customHeight="1" x14ac:dyDescent="0.25">
      <c r="A6" s="6">
        <v>1</v>
      </c>
      <c r="B6" s="20" t="b">
        <v>0</v>
      </c>
      <c r="C6" s="7" t="s">
        <v>58</v>
      </c>
      <c r="D6" s="7" t="s">
        <v>59</v>
      </c>
      <c r="E6" s="5" t="s">
        <v>69</v>
      </c>
      <c r="F6" s="5">
        <v>10</v>
      </c>
      <c r="G6" s="5" t="s">
        <v>103</v>
      </c>
      <c r="H6" s="22"/>
      <c r="I6" s="8">
        <f>ROUND(H6*F6, 2)</f>
        <v>0</v>
      </c>
      <c r="J6" s="78"/>
      <c r="K6" s="79"/>
      <c r="L6" s="25"/>
      <c r="M6" s="25"/>
      <c r="O6" t="b">
        <v>0</v>
      </c>
    </row>
    <row r="7" spans="1:15" ht="30" customHeight="1" x14ac:dyDescent="0.25">
      <c r="A7" s="6">
        <f>A6+1</f>
        <v>2</v>
      </c>
      <c r="B7" s="20" t="b">
        <v>0</v>
      </c>
      <c r="C7" s="7" t="s">
        <v>115</v>
      </c>
      <c r="D7" s="7" t="s">
        <v>61</v>
      </c>
      <c r="E7" s="5" t="s">
        <v>62</v>
      </c>
      <c r="F7" s="5">
        <v>9</v>
      </c>
      <c r="G7" s="5" t="s">
        <v>63</v>
      </c>
      <c r="H7" s="22"/>
      <c r="I7" s="8">
        <f t="shared" ref="I7:I16" si="0">ROUND(H7*F7, 2)</f>
        <v>0</v>
      </c>
      <c r="J7" s="80"/>
      <c r="K7" s="81"/>
      <c r="L7" s="26"/>
      <c r="M7" s="26"/>
      <c r="O7" t="b">
        <v>0</v>
      </c>
    </row>
    <row r="8" spans="1:15" ht="30" customHeight="1" x14ac:dyDescent="0.25">
      <c r="A8" s="6">
        <f t="shared" ref="A8:A39" si="1">A7+1</f>
        <v>3</v>
      </c>
      <c r="B8" s="20" t="b">
        <v>0</v>
      </c>
      <c r="C8" s="7" t="s">
        <v>64</v>
      </c>
      <c r="D8" s="7" t="s">
        <v>66</v>
      </c>
      <c r="E8" s="5" t="s">
        <v>65</v>
      </c>
      <c r="F8" s="5">
        <v>35</v>
      </c>
      <c r="G8" s="5" t="s">
        <v>67</v>
      </c>
      <c r="H8" s="22"/>
      <c r="I8" s="8">
        <f t="shared" si="0"/>
        <v>0</v>
      </c>
      <c r="J8" s="78"/>
      <c r="K8" s="79"/>
      <c r="L8" s="26"/>
      <c r="M8" s="26"/>
      <c r="O8" t="b">
        <v>0</v>
      </c>
    </row>
    <row r="9" spans="1:15" ht="30" customHeight="1" x14ac:dyDescent="0.25">
      <c r="A9" s="6">
        <f t="shared" si="1"/>
        <v>4</v>
      </c>
      <c r="B9" s="20" t="b">
        <v>0</v>
      </c>
      <c r="C9" s="7" t="s">
        <v>68</v>
      </c>
      <c r="D9" s="7" t="s">
        <v>140</v>
      </c>
      <c r="E9" s="5" t="s">
        <v>70</v>
      </c>
      <c r="F9" s="5">
        <v>90</v>
      </c>
      <c r="G9" s="5" t="s">
        <v>22</v>
      </c>
      <c r="H9" s="22"/>
      <c r="I9" s="8">
        <f t="shared" si="0"/>
        <v>0</v>
      </c>
      <c r="J9" s="78"/>
      <c r="K9" s="79"/>
      <c r="L9" s="26"/>
      <c r="M9" s="26"/>
      <c r="O9" t="b">
        <v>0</v>
      </c>
    </row>
    <row r="10" spans="1:15" ht="30" customHeight="1" x14ac:dyDescent="0.25">
      <c r="A10" s="6">
        <f t="shared" si="1"/>
        <v>5</v>
      </c>
      <c r="B10" s="20" t="b">
        <v>0</v>
      </c>
      <c r="C10" s="7" t="s">
        <v>116</v>
      </c>
      <c r="D10" s="7" t="s">
        <v>141</v>
      </c>
      <c r="E10" s="5" t="s">
        <v>71</v>
      </c>
      <c r="F10" s="5">
        <v>85</v>
      </c>
      <c r="G10" s="5" t="s">
        <v>67</v>
      </c>
      <c r="H10" s="22"/>
      <c r="I10" s="8">
        <f t="shared" si="0"/>
        <v>0</v>
      </c>
      <c r="J10" s="80"/>
      <c r="K10" s="81"/>
      <c r="L10" s="26"/>
      <c r="M10" s="26"/>
      <c r="O10" t="b">
        <v>0</v>
      </c>
    </row>
    <row r="11" spans="1:15" ht="30" customHeight="1" x14ac:dyDescent="0.25">
      <c r="A11" s="6">
        <f t="shared" si="1"/>
        <v>6</v>
      </c>
      <c r="B11" s="20" t="b">
        <v>0</v>
      </c>
      <c r="C11" s="7" t="s">
        <v>117</v>
      </c>
      <c r="D11" s="7" t="s">
        <v>142</v>
      </c>
      <c r="E11" s="5" t="s">
        <v>72</v>
      </c>
      <c r="F11" s="5">
        <v>35</v>
      </c>
      <c r="G11" s="5" t="s">
        <v>67</v>
      </c>
      <c r="H11" s="22"/>
      <c r="I11" s="8">
        <f t="shared" si="0"/>
        <v>0</v>
      </c>
      <c r="J11" s="78"/>
      <c r="K11" s="79"/>
      <c r="L11" s="26"/>
      <c r="M11" s="26"/>
      <c r="O11" t="b">
        <v>0</v>
      </c>
    </row>
    <row r="12" spans="1:15" ht="30" customHeight="1" x14ac:dyDescent="0.25">
      <c r="A12" s="6">
        <f t="shared" si="1"/>
        <v>7</v>
      </c>
      <c r="B12" s="20" t="b">
        <v>0</v>
      </c>
      <c r="C12" s="7" t="s">
        <v>155</v>
      </c>
      <c r="D12" s="7" t="s">
        <v>143</v>
      </c>
      <c r="E12" s="5" t="s">
        <v>73</v>
      </c>
      <c r="F12" s="5">
        <v>388</v>
      </c>
      <c r="G12" s="5" t="s">
        <v>104</v>
      </c>
      <c r="H12" s="22"/>
      <c r="I12" s="8">
        <f t="shared" si="0"/>
        <v>0</v>
      </c>
      <c r="J12" s="80"/>
      <c r="K12" s="81"/>
      <c r="L12" s="26"/>
      <c r="M12" s="26"/>
      <c r="O12" t="b">
        <v>0</v>
      </c>
    </row>
    <row r="13" spans="1:15" ht="30" customHeight="1" x14ac:dyDescent="0.25">
      <c r="A13" s="6">
        <f t="shared" si="1"/>
        <v>8</v>
      </c>
      <c r="B13" s="20" t="b">
        <v>0</v>
      </c>
      <c r="C13" s="7" t="s">
        <v>118</v>
      </c>
      <c r="D13" s="7" t="s">
        <v>144</v>
      </c>
      <c r="E13" s="5" t="s">
        <v>74</v>
      </c>
      <c r="F13" s="5">
        <v>16</v>
      </c>
      <c r="G13" s="5" t="s">
        <v>22</v>
      </c>
      <c r="H13" s="22"/>
      <c r="I13" s="8">
        <f t="shared" si="0"/>
        <v>0</v>
      </c>
      <c r="J13" s="78"/>
      <c r="K13" s="79"/>
      <c r="L13" s="26"/>
      <c r="M13" s="26"/>
      <c r="O13" t="b">
        <v>0</v>
      </c>
    </row>
    <row r="14" spans="1:15" ht="38.25" x14ac:dyDescent="0.25">
      <c r="A14" s="6">
        <f t="shared" si="1"/>
        <v>9</v>
      </c>
      <c r="B14" s="20" t="b">
        <v>0</v>
      </c>
      <c r="C14" s="7" t="s">
        <v>119</v>
      </c>
      <c r="D14" s="7" t="s">
        <v>173</v>
      </c>
      <c r="E14" s="5" t="s">
        <v>75</v>
      </c>
      <c r="F14" s="5">
        <v>85</v>
      </c>
      <c r="G14" s="5" t="s">
        <v>67</v>
      </c>
      <c r="H14" s="22"/>
      <c r="I14" s="8">
        <f t="shared" si="0"/>
        <v>0</v>
      </c>
      <c r="J14" s="78"/>
      <c r="K14" s="79"/>
      <c r="L14" s="26"/>
      <c r="M14" s="26"/>
      <c r="O14" t="b">
        <v>0</v>
      </c>
    </row>
    <row r="15" spans="1:15" ht="30" customHeight="1" x14ac:dyDescent="0.25">
      <c r="A15" s="6">
        <f t="shared" si="1"/>
        <v>10</v>
      </c>
      <c r="B15" s="20" t="b">
        <v>0</v>
      </c>
      <c r="C15" s="7" t="s">
        <v>120</v>
      </c>
      <c r="D15" s="7" t="s">
        <v>145</v>
      </c>
      <c r="E15" s="5" t="s">
        <v>76</v>
      </c>
      <c r="F15" s="5">
        <v>215</v>
      </c>
      <c r="G15" s="5" t="s">
        <v>67</v>
      </c>
      <c r="H15" s="22"/>
      <c r="I15" s="8">
        <f t="shared" si="0"/>
        <v>0</v>
      </c>
      <c r="J15" s="80"/>
      <c r="K15" s="81"/>
      <c r="L15" s="26"/>
      <c r="M15" s="26"/>
      <c r="O15" t="b">
        <v>0</v>
      </c>
    </row>
    <row r="16" spans="1:15" ht="51" x14ac:dyDescent="0.25">
      <c r="A16" s="6">
        <f t="shared" si="1"/>
        <v>11</v>
      </c>
      <c r="B16" s="20" t="b">
        <v>0</v>
      </c>
      <c r="C16" s="7" t="s">
        <v>121</v>
      </c>
      <c r="D16" s="7" t="s">
        <v>166</v>
      </c>
      <c r="E16" s="5" t="s">
        <v>77</v>
      </c>
      <c r="F16" s="5">
        <v>135</v>
      </c>
      <c r="G16" s="5" t="s">
        <v>22</v>
      </c>
      <c r="H16" s="22"/>
      <c r="I16" s="8">
        <f t="shared" si="0"/>
        <v>0</v>
      </c>
      <c r="J16" s="80"/>
      <c r="K16" s="81"/>
      <c r="L16" s="26"/>
      <c r="M16" s="26"/>
      <c r="O16" t="b">
        <v>0</v>
      </c>
    </row>
    <row r="17" spans="1:15" ht="30" customHeight="1" x14ac:dyDescent="0.25">
      <c r="A17" s="6">
        <f t="shared" si="1"/>
        <v>12</v>
      </c>
      <c r="B17" s="20" t="b">
        <v>0</v>
      </c>
      <c r="C17" s="7" t="s">
        <v>122</v>
      </c>
      <c r="D17" s="7" t="s">
        <v>146</v>
      </c>
      <c r="E17" s="5" t="s">
        <v>78</v>
      </c>
      <c r="F17" s="5">
        <v>50</v>
      </c>
      <c r="G17" s="5" t="s">
        <v>22</v>
      </c>
      <c r="H17" s="22"/>
      <c r="I17" s="8">
        <f>ROUND(H17*F17, 2)</f>
        <v>0</v>
      </c>
      <c r="J17" s="78"/>
      <c r="K17" s="79"/>
      <c r="L17" s="25"/>
      <c r="M17" s="25"/>
      <c r="O17" t="b">
        <v>0</v>
      </c>
    </row>
    <row r="18" spans="1:15" ht="30" customHeight="1" x14ac:dyDescent="0.25">
      <c r="A18" s="6">
        <f t="shared" si="1"/>
        <v>13</v>
      </c>
      <c r="B18" s="20" t="b">
        <v>0</v>
      </c>
      <c r="C18" s="7" t="s">
        <v>156</v>
      </c>
      <c r="D18" s="7" t="s">
        <v>157</v>
      </c>
      <c r="E18" s="5" t="s">
        <v>79</v>
      </c>
      <c r="F18" s="5">
        <v>25</v>
      </c>
      <c r="G18" s="5" t="s">
        <v>105</v>
      </c>
      <c r="H18" s="22"/>
      <c r="I18" s="8">
        <f t="shared" ref="I18:I27" si="2">ROUND(H18*F18, 2)</f>
        <v>0</v>
      </c>
      <c r="J18" s="80"/>
      <c r="K18" s="81"/>
      <c r="L18" s="26"/>
      <c r="M18" s="26"/>
      <c r="O18" t="b">
        <v>0</v>
      </c>
    </row>
    <row r="19" spans="1:15" ht="30" customHeight="1" x14ac:dyDescent="0.25">
      <c r="A19" s="6">
        <f t="shared" si="1"/>
        <v>14</v>
      </c>
      <c r="B19" s="20" t="b">
        <v>0</v>
      </c>
      <c r="C19" s="7" t="s">
        <v>123</v>
      </c>
      <c r="D19" s="7" t="s">
        <v>147</v>
      </c>
      <c r="E19" s="5" t="s">
        <v>80</v>
      </c>
      <c r="F19" s="5">
        <v>8</v>
      </c>
      <c r="G19" s="5" t="s">
        <v>22</v>
      </c>
      <c r="H19" s="22"/>
      <c r="I19" s="8">
        <f t="shared" si="2"/>
        <v>0</v>
      </c>
      <c r="J19" s="78"/>
      <c r="K19" s="79"/>
      <c r="L19" s="26"/>
      <c r="M19" s="26"/>
      <c r="O19" t="b">
        <v>0</v>
      </c>
    </row>
    <row r="20" spans="1:15" ht="38.25" x14ac:dyDescent="0.25">
      <c r="A20" s="6">
        <f t="shared" si="1"/>
        <v>15</v>
      </c>
      <c r="B20" s="20" t="b">
        <v>0</v>
      </c>
      <c r="C20" s="7" t="s">
        <v>124</v>
      </c>
      <c r="D20" s="7" t="s">
        <v>148</v>
      </c>
      <c r="E20" s="5" t="s">
        <v>81</v>
      </c>
      <c r="F20" s="5">
        <v>60</v>
      </c>
      <c r="G20" s="5" t="s">
        <v>22</v>
      </c>
      <c r="H20" s="22"/>
      <c r="I20" s="8">
        <f t="shared" si="2"/>
        <v>0</v>
      </c>
      <c r="J20" s="78"/>
      <c r="K20" s="79"/>
      <c r="L20" s="26"/>
      <c r="M20" s="26"/>
      <c r="O20" t="b">
        <v>0</v>
      </c>
    </row>
    <row r="21" spans="1:15" ht="30.95" customHeight="1" x14ac:dyDescent="0.25">
      <c r="A21" s="6">
        <f t="shared" si="1"/>
        <v>16</v>
      </c>
      <c r="B21" s="20" t="b">
        <v>0</v>
      </c>
      <c r="C21" s="7" t="s">
        <v>125</v>
      </c>
      <c r="D21" s="7" t="s">
        <v>167</v>
      </c>
      <c r="E21" s="5" t="s">
        <v>82</v>
      </c>
      <c r="F21" s="5">
        <v>4</v>
      </c>
      <c r="G21" s="5" t="s">
        <v>83</v>
      </c>
      <c r="H21" s="22"/>
      <c r="I21" s="8">
        <f t="shared" si="2"/>
        <v>0</v>
      </c>
      <c r="J21" s="80"/>
      <c r="K21" s="81"/>
      <c r="L21" s="26"/>
      <c r="M21" s="26"/>
      <c r="O21" t="b">
        <v>0</v>
      </c>
    </row>
    <row r="22" spans="1:15" ht="30.95" customHeight="1" x14ac:dyDescent="0.25">
      <c r="A22" s="6">
        <f t="shared" si="1"/>
        <v>17</v>
      </c>
      <c r="B22" s="20" t="b">
        <v>0</v>
      </c>
      <c r="C22" s="7" t="s">
        <v>126</v>
      </c>
      <c r="D22" s="7" t="s">
        <v>158</v>
      </c>
      <c r="E22" s="5" t="s">
        <v>84</v>
      </c>
      <c r="F22" s="5">
        <v>50</v>
      </c>
      <c r="G22" s="5" t="s">
        <v>85</v>
      </c>
      <c r="H22" s="22"/>
      <c r="I22" s="8">
        <f t="shared" si="2"/>
        <v>0</v>
      </c>
      <c r="J22" s="78"/>
      <c r="K22" s="79"/>
      <c r="L22" s="26"/>
      <c r="M22" s="26"/>
      <c r="O22" t="b">
        <v>0</v>
      </c>
    </row>
    <row r="23" spans="1:15" ht="30.95" customHeight="1" x14ac:dyDescent="0.25">
      <c r="A23" s="6">
        <f t="shared" si="1"/>
        <v>18</v>
      </c>
      <c r="B23" s="20" t="b">
        <v>0</v>
      </c>
      <c r="C23" s="7" t="s">
        <v>127</v>
      </c>
      <c r="D23" s="7" t="s">
        <v>179</v>
      </c>
      <c r="E23" s="5" t="s">
        <v>86</v>
      </c>
      <c r="F23" s="5">
        <v>55</v>
      </c>
      <c r="G23" s="5" t="s">
        <v>22</v>
      </c>
      <c r="H23" s="22"/>
      <c r="I23" s="8">
        <f t="shared" si="2"/>
        <v>0</v>
      </c>
      <c r="J23" s="80"/>
      <c r="K23" s="81"/>
      <c r="L23" s="26"/>
      <c r="M23" s="26"/>
      <c r="O23" t="b">
        <v>0</v>
      </c>
    </row>
    <row r="24" spans="1:15" ht="30.95" customHeight="1" x14ac:dyDescent="0.25">
      <c r="A24" s="6">
        <f t="shared" si="1"/>
        <v>19</v>
      </c>
      <c r="B24" s="20" t="b">
        <v>0</v>
      </c>
      <c r="C24" s="7" t="s">
        <v>128</v>
      </c>
      <c r="D24" s="7" t="s">
        <v>149</v>
      </c>
      <c r="E24" s="5" t="s">
        <v>87</v>
      </c>
      <c r="F24" s="5">
        <v>21</v>
      </c>
      <c r="G24" s="5" t="s">
        <v>106</v>
      </c>
      <c r="H24" s="22"/>
      <c r="I24" s="8">
        <f t="shared" si="2"/>
        <v>0</v>
      </c>
      <c r="J24" s="78"/>
      <c r="K24" s="79"/>
      <c r="L24" s="26"/>
      <c r="M24" s="26"/>
      <c r="O24" t="b">
        <v>0</v>
      </c>
    </row>
    <row r="25" spans="1:15" ht="30.95" customHeight="1" x14ac:dyDescent="0.25">
      <c r="A25" s="6">
        <f t="shared" si="1"/>
        <v>20</v>
      </c>
      <c r="B25" s="20" t="b">
        <v>0</v>
      </c>
      <c r="C25" s="7" t="s">
        <v>129</v>
      </c>
      <c r="D25" s="7" t="s">
        <v>150</v>
      </c>
      <c r="E25" s="5" t="s">
        <v>88</v>
      </c>
      <c r="F25" s="5">
        <v>43</v>
      </c>
      <c r="G25" s="5" t="s">
        <v>107</v>
      </c>
      <c r="H25" s="22"/>
      <c r="I25" s="8">
        <f t="shared" si="2"/>
        <v>0</v>
      </c>
      <c r="J25" s="78"/>
      <c r="K25" s="79"/>
      <c r="L25" s="26"/>
      <c r="M25" s="26"/>
      <c r="O25" t="b">
        <v>0</v>
      </c>
    </row>
    <row r="26" spans="1:15" ht="30.95" customHeight="1" x14ac:dyDescent="0.25">
      <c r="A26" s="6">
        <f t="shared" si="1"/>
        <v>21</v>
      </c>
      <c r="B26" s="20" t="b">
        <v>0</v>
      </c>
      <c r="C26" s="7" t="s">
        <v>130</v>
      </c>
      <c r="D26" s="7" t="s">
        <v>151</v>
      </c>
      <c r="E26" s="5" t="s">
        <v>89</v>
      </c>
      <c r="F26" s="5">
        <v>20</v>
      </c>
      <c r="G26" s="5" t="s">
        <v>22</v>
      </c>
      <c r="H26" s="22"/>
      <c r="I26" s="8">
        <f t="shared" si="2"/>
        <v>0</v>
      </c>
      <c r="J26" s="80"/>
      <c r="K26" s="81"/>
      <c r="L26" s="26"/>
      <c r="M26" s="26"/>
      <c r="O26" t="b">
        <v>0</v>
      </c>
    </row>
    <row r="27" spans="1:15" ht="30.95" customHeight="1" x14ac:dyDescent="0.25">
      <c r="A27" s="6">
        <f t="shared" si="1"/>
        <v>22</v>
      </c>
      <c r="B27" s="20" t="b">
        <v>0</v>
      </c>
      <c r="C27" s="7" t="s">
        <v>159</v>
      </c>
      <c r="D27" s="7" t="s">
        <v>152</v>
      </c>
      <c r="E27" s="5" t="s">
        <v>90</v>
      </c>
      <c r="F27" s="5">
        <v>5</v>
      </c>
      <c r="G27" s="5" t="s">
        <v>22</v>
      </c>
      <c r="H27" s="22"/>
      <c r="I27" s="8">
        <f t="shared" si="2"/>
        <v>0</v>
      </c>
      <c r="J27" s="80"/>
      <c r="K27" s="81"/>
      <c r="L27" s="26"/>
      <c r="M27" s="26"/>
      <c r="O27" t="b">
        <v>0</v>
      </c>
    </row>
    <row r="28" spans="1:15" ht="30.95" customHeight="1" x14ac:dyDescent="0.25">
      <c r="A28" s="6">
        <f t="shared" si="1"/>
        <v>23</v>
      </c>
      <c r="B28" s="20" t="b">
        <v>0</v>
      </c>
      <c r="C28" s="7" t="s">
        <v>131</v>
      </c>
      <c r="D28" s="7" t="s">
        <v>172</v>
      </c>
      <c r="E28" s="5" t="s">
        <v>91</v>
      </c>
      <c r="F28" s="5">
        <v>35</v>
      </c>
      <c r="G28" s="5" t="s">
        <v>67</v>
      </c>
      <c r="H28" s="22"/>
      <c r="I28" s="8">
        <f>ROUND(H28*F28, 2)</f>
        <v>0</v>
      </c>
      <c r="J28" s="78"/>
      <c r="K28" s="79"/>
      <c r="L28" s="25"/>
      <c r="M28" s="25"/>
      <c r="O28" t="b">
        <v>0</v>
      </c>
    </row>
    <row r="29" spans="1:15" ht="38.25" x14ac:dyDescent="0.25">
      <c r="A29" s="6">
        <f t="shared" si="1"/>
        <v>24</v>
      </c>
      <c r="B29" s="20" t="b">
        <v>0</v>
      </c>
      <c r="C29" s="7" t="s">
        <v>181</v>
      </c>
      <c r="D29" s="7" t="s">
        <v>171</v>
      </c>
      <c r="E29" s="5" t="s">
        <v>92</v>
      </c>
      <c r="F29" s="5">
        <v>30</v>
      </c>
      <c r="G29" s="5" t="s">
        <v>108</v>
      </c>
      <c r="H29" s="22"/>
      <c r="I29" s="8">
        <f t="shared" ref="I29:I38" si="3">ROUND(H29*F29, 2)</f>
        <v>0</v>
      </c>
      <c r="J29" s="80"/>
      <c r="K29" s="81"/>
      <c r="L29" s="26"/>
      <c r="M29" s="26"/>
      <c r="O29" t="b">
        <v>0</v>
      </c>
    </row>
    <row r="30" spans="1:15" ht="30.95" customHeight="1" x14ac:dyDescent="0.25">
      <c r="A30" s="6">
        <f t="shared" si="1"/>
        <v>25</v>
      </c>
      <c r="B30" s="20" t="b">
        <v>0</v>
      </c>
      <c r="C30" s="7" t="s">
        <v>160</v>
      </c>
      <c r="D30" s="7" t="s">
        <v>153</v>
      </c>
      <c r="E30" s="5" t="s">
        <v>93</v>
      </c>
      <c r="F30" s="5">
        <v>22</v>
      </c>
      <c r="G30" s="5" t="s">
        <v>109</v>
      </c>
      <c r="H30" s="22"/>
      <c r="I30" s="8">
        <f t="shared" si="3"/>
        <v>0</v>
      </c>
      <c r="J30" s="78"/>
      <c r="K30" s="79"/>
      <c r="L30" s="26"/>
      <c r="M30" s="26"/>
      <c r="O30" t="b">
        <v>0</v>
      </c>
    </row>
    <row r="31" spans="1:15" ht="30.95" customHeight="1" x14ac:dyDescent="0.25">
      <c r="A31" s="6">
        <f t="shared" si="1"/>
        <v>26</v>
      </c>
      <c r="B31" s="20" t="b">
        <v>0</v>
      </c>
      <c r="C31" s="7" t="s">
        <v>132</v>
      </c>
      <c r="D31" s="7" t="s">
        <v>161</v>
      </c>
      <c r="E31" s="5" t="s">
        <v>94</v>
      </c>
      <c r="F31" s="5">
        <v>16</v>
      </c>
      <c r="G31" s="5" t="s">
        <v>22</v>
      </c>
      <c r="H31" s="22"/>
      <c r="I31" s="8">
        <f t="shared" si="3"/>
        <v>0</v>
      </c>
      <c r="J31" s="78"/>
      <c r="K31" s="79"/>
      <c r="L31" s="26"/>
      <c r="M31" s="26"/>
      <c r="O31" t="b">
        <v>0</v>
      </c>
    </row>
    <row r="32" spans="1:15" ht="30.95" customHeight="1" x14ac:dyDescent="0.25">
      <c r="A32" s="6">
        <f t="shared" si="1"/>
        <v>27</v>
      </c>
      <c r="B32" s="20" t="b">
        <v>0</v>
      </c>
      <c r="C32" s="7" t="s">
        <v>133</v>
      </c>
      <c r="D32" s="7" t="s">
        <v>162</v>
      </c>
      <c r="E32" s="5" t="s">
        <v>95</v>
      </c>
      <c r="F32" s="5">
        <v>21</v>
      </c>
      <c r="G32" s="5" t="s">
        <v>110</v>
      </c>
      <c r="H32" s="22"/>
      <c r="I32" s="8">
        <f t="shared" si="3"/>
        <v>0</v>
      </c>
      <c r="J32" s="80"/>
      <c r="K32" s="81"/>
      <c r="L32" s="26"/>
      <c r="M32" s="26"/>
      <c r="O32" t="b">
        <v>0</v>
      </c>
    </row>
    <row r="33" spans="1:15" ht="30.95" customHeight="1" x14ac:dyDescent="0.25">
      <c r="A33" s="6">
        <f t="shared" si="1"/>
        <v>28</v>
      </c>
      <c r="B33" s="20" t="b">
        <v>0</v>
      </c>
      <c r="C33" s="7" t="s">
        <v>134</v>
      </c>
      <c r="D33" s="7" t="s">
        <v>180</v>
      </c>
      <c r="E33" s="5" t="s">
        <v>96</v>
      </c>
      <c r="F33" s="5">
        <v>33</v>
      </c>
      <c r="G33" s="5" t="s">
        <v>22</v>
      </c>
      <c r="H33" s="22"/>
      <c r="I33" s="8">
        <f t="shared" si="3"/>
        <v>0</v>
      </c>
      <c r="J33" s="78"/>
      <c r="K33" s="79"/>
      <c r="L33" s="26"/>
      <c r="M33" s="26"/>
      <c r="O33" t="b">
        <v>0</v>
      </c>
    </row>
    <row r="34" spans="1:15" ht="30.95" customHeight="1" x14ac:dyDescent="0.25">
      <c r="A34" s="6">
        <f t="shared" si="1"/>
        <v>29</v>
      </c>
      <c r="B34" s="20" t="b">
        <v>0</v>
      </c>
      <c r="C34" s="7" t="s">
        <v>135</v>
      </c>
      <c r="D34" s="7" t="s">
        <v>163</v>
      </c>
      <c r="E34" s="5" t="s">
        <v>97</v>
      </c>
      <c r="F34" s="5">
        <v>30</v>
      </c>
      <c r="G34" s="5" t="s">
        <v>67</v>
      </c>
      <c r="H34" s="22"/>
      <c r="I34" s="8">
        <f t="shared" si="3"/>
        <v>0</v>
      </c>
      <c r="J34" s="80"/>
      <c r="K34" s="81"/>
      <c r="L34" s="26"/>
      <c r="M34" s="26"/>
      <c r="O34" t="b">
        <v>0</v>
      </c>
    </row>
    <row r="35" spans="1:15" ht="30.95" customHeight="1" x14ac:dyDescent="0.25">
      <c r="A35" s="6">
        <f t="shared" si="1"/>
        <v>30</v>
      </c>
      <c r="B35" s="20" t="b">
        <v>0</v>
      </c>
      <c r="C35" s="7" t="s">
        <v>136</v>
      </c>
      <c r="D35" s="7" t="s">
        <v>164</v>
      </c>
      <c r="E35" s="5" t="s">
        <v>98</v>
      </c>
      <c r="F35" s="5">
        <v>110</v>
      </c>
      <c r="G35" s="5" t="s">
        <v>22</v>
      </c>
      <c r="H35" s="22"/>
      <c r="I35" s="8">
        <f t="shared" si="3"/>
        <v>0</v>
      </c>
      <c r="J35" s="78"/>
      <c r="K35" s="79"/>
      <c r="L35" s="26"/>
      <c r="M35" s="26"/>
      <c r="O35" t="b">
        <v>0</v>
      </c>
    </row>
    <row r="36" spans="1:15" ht="30.95" customHeight="1" x14ac:dyDescent="0.25">
      <c r="A36" s="6">
        <f t="shared" si="1"/>
        <v>31</v>
      </c>
      <c r="B36" s="20" t="b">
        <v>0</v>
      </c>
      <c r="C36" s="7" t="s">
        <v>137</v>
      </c>
      <c r="D36" s="7" t="s">
        <v>154</v>
      </c>
      <c r="E36" s="5" t="s">
        <v>99</v>
      </c>
      <c r="F36" s="5">
        <v>123</v>
      </c>
      <c r="G36" s="5" t="s">
        <v>111</v>
      </c>
      <c r="H36" s="22"/>
      <c r="I36" s="8">
        <f t="shared" si="3"/>
        <v>0</v>
      </c>
      <c r="J36" s="78"/>
      <c r="K36" s="79"/>
      <c r="L36" s="26"/>
      <c r="M36" s="26"/>
      <c r="O36" t="b">
        <v>0</v>
      </c>
    </row>
    <row r="37" spans="1:15" ht="76.5" x14ac:dyDescent="0.25">
      <c r="A37" s="6">
        <f t="shared" si="1"/>
        <v>32</v>
      </c>
      <c r="B37" s="20" t="b">
        <v>0</v>
      </c>
      <c r="C37" s="7" t="s">
        <v>138</v>
      </c>
      <c r="D37" s="7" t="s">
        <v>168</v>
      </c>
      <c r="E37" s="5" t="s">
        <v>100</v>
      </c>
      <c r="F37" s="5">
        <v>0</v>
      </c>
      <c r="G37" s="5" t="s">
        <v>112</v>
      </c>
      <c r="H37" s="22"/>
      <c r="I37" s="8">
        <f t="shared" si="3"/>
        <v>0</v>
      </c>
      <c r="J37" s="80"/>
      <c r="K37" s="81"/>
      <c r="L37" s="26"/>
      <c r="M37" s="26"/>
      <c r="O37" t="b">
        <v>0</v>
      </c>
    </row>
    <row r="38" spans="1:15" ht="30.95" customHeight="1" x14ac:dyDescent="0.25">
      <c r="A38" s="6">
        <f t="shared" si="1"/>
        <v>33</v>
      </c>
      <c r="B38" s="20" t="b">
        <v>0</v>
      </c>
      <c r="C38" s="7" t="s">
        <v>139</v>
      </c>
      <c r="D38" s="7" t="s">
        <v>165</v>
      </c>
      <c r="E38" s="5" t="s">
        <v>101</v>
      </c>
      <c r="F38" s="5">
        <v>32</v>
      </c>
      <c r="G38" s="5" t="s">
        <v>113</v>
      </c>
      <c r="H38" s="22"/>
      <c r="I38" s="8">
        <f t="shared" si="3"/>
        <v>0</v>
      </c>
      <c r="J38" s="80"/>
      <c r="K38" s="81"/>
      <c r="L38" s="26"/>
      <c r="M38" s="26"/>
      <c r="O38" t="b">
        <v>0</v>
      </c>
    </row>
    <row r="39" spans="1:15" ht="30.95" customHeight="1" x14ac:dyDescent="0.25">
      <c r="A39" s="6">
        <f t="shared" si="1"/>
        <v>34</v>
      </c>
      <c r="B39" s="20" t="b">
        <v>0</v>
      </c>
      <c r="C39" s="7" t="s">
        <v>170</v>
      </c>
      <c r="D39" s="7" t="s">
        <v>169</v>
      </c>
      <c r="E39" s="5" t="s">
        <v>102</v>
      </c>
      <c r="F39" s="5">
        <v>70</v>
      </c>
      <c r="G39" s="5" t="s">
        <v>114</v>
      </c>
      <c r="H39" s="22"/>
      <c r="I39" s="8">
        <f>ROUND(H39*F39, 2)</f>
        <v>0</v>
      </c>
      <c r="J39" s="78"/>
      <c r="K39" s="79"/>
      <c r="L39" s="25"/>
      <c r="M39" s="25"/>
      <c r="O39" t="b">
        <v>0</v>
      </c>
    </row>
    <row r="40" spans="1:15" ht="20.25" x14ac:dyDescent="0.3">
      <c r="A40" s="2"/>
      <c r="B40" s="2"/>
      <c r="C40" s="2"/>
      <c r="D40" s="104" t="s">
        <v>184</v>
      </c>
      <c r="E40" s="104"/>
      <c r="F40" s="104"/>
      <c r="G40" s="104"/>
      <c r="H40" s="105">
        <f>SUM(I6:I39)</f>
        <v>0</v>
      </c>
      <c r="I40" s="106"/>
    </row>
    <row r="42" spans="1:15" ht="20.25" x14ac:dyDescent="0.3">
      <c r="A42" s="95" t="s">
        <v>12</v>
      </c>
      <c r="B42" s="95"/>
      <c r="C42" s="95"/>
      <c r="D42" s="95"/>
      <c r="E42" s="95"/>
      <c r="F42" s="95"/>
      <c r="G42" s="95"/>
      <c r="H42" s="95"/>
      <c r="I42" s="95"/>
      <c r="J42" s="95"/>
      <c r="K42" s="95"/>
      <c r="L42" s="95"/>
      <c r="M42" s="95"/>
    </row>
    <row r="43" spans="1:15" s="4" customFormat="1" ht="27" customHeight="1" x14ac:dyDescent="0.2">
      <c r="A43" s="96" t="s">
        <v>13</v>
      </c>
      <c r="B43" s="96"/>
      <c r="C43" s="96"/>
      <c r="D43" s="96"/>
      <c r="E43" s="96"/>
      <c r="F43" s="96"/>
      <c r="G43" s="96"/>
      <c r="H43" s="96"/>
      <c r="I43" s="96"/>
      <c r="J43" s="96"/>
      <c r="K43" s="96"/>
      <c r="L43" s="96"/>
      <c r="M43" s="96"/>
    </row>
    <row r="44" spans="1:15" s="4" customFormat="1" x14ac:dyDescent="0.25">
      <c r="A44" s="93" t="s">
        <v>1</v>
      </c>
      <c r="B44" s="93"/>
      <c r="C44" s="93"/>
      <c r="D44" s="93" t="s">
        <v>2</v>
      </c>
      <c r="E44" s="93"/>
      <c r="F44" s="93"/>
      <c r="G44" s="93" t="s">
        <v>53</v>
      </c>
      <c r="H44" s="93"/>
      <c r="I44" s="93"/>
      <c r="J44" s="93"/>
      <c r="K44" s="13" t="s">
        <v>14</v>
      </c>
      <c r="L44" s="13" t="s">
        <v>15</v>
      </c>
      <c r="M44" s="13" t="s">
        <v>16</v>
      </c>
    </row>
    <row r="45" spans="1:15" s="4" customFormat="1" ht="19.5" customHeight="1" x14ac:dyDescent="0.2">
      <c r="A45" s="64"/>
      <c r="B45" s="64"/>
      <c r="C45" s="64"/>
      <c r="D45" s="64"/>
      <c r="E45" s="64"/>
      <c r="F45" s="64"/>
      <c r="G45" s="64"/>
      <c r="H45" s="64"/>
      <c r="I45" s="64"/>
      <c r="J45" s="64"/>
      <c r="K45" s="17"/>
      <c r="L45" s="17"/>
      <c r="M45" s="17"/>
    </row>
    <row r="46" spans="1:15" s="4" customFormat="1" x14ac:dyDescent="0.25">
      <c r="A46" s="93" t="s">
        <v>3</v>
      </c>
      <c r="B46" s="93"/>
      <c r="C46" s="93" t="s">
        <v>50</v>
      </c>
      <c r="D46" s="93"/>
      <c r="E46" s="16"/>
      <c r="F46" s="12"/>
      <c r="G46" s="93" t="s">
        <v>17</v>
      </c>
      <c r="H46" s="93"/>
      <c r="I46" s="93"/>
      <c r="J46" s="93" t="s">
        <v>55</v>
      </c>
      <c r="K46" s="94"/>
      <c r="L46" s="93" t="s">
        <v>54</v>
      </c>
      <c r="M46" s="93"/>
    </row>
    <row r="47" spans="1:15" s="4" customFormat="1" ht="14.25" x14ac:dyDescent="0.2">
      <c r="A47" s="63"/>
      <c r="B47" s="63"/>
      <c r="C47" s="63"/>
      <c r="D47" s="63"/>
      <c r="E47" s="63"/>
      <c r="F47" s="63"/>
      <c r="G47" s="63"/>
      <c r="H47" s="63"/>
      <c r="I47" s="63"/>
      <c r="J47" s="63"/>
      <c r="K47" s="63"/>
      <c r="L47" s="63"/>
      <c r="M47" s="63"/>
    </row>
    <row r="48" spans="1:15" s="4" customFormat="1" ht="31.5" customHeight="1" x14ac:dyDescent="0.2">
      <c r="A48" s="83" t="s">
        <v>18</v>
      </c>
      <c r="B48" s="84"/>
      <c r="C48" s="87"/>
      <c r="D48" s="87"/>
      <c r="E48" s="19"/>
      <c r="F48" s="14"/>
      <c r="G48" s="88"/>
      <c r="H48" s="88"/>
      <c r="I48" s="89"/>
      <c r="J48" s="89"/>
      <c r="K48" s="89"/>
      <c r="L48" s="89"/>
      <c r="M48" s="90"/>
    </row>
    <row r="49" spans="1:13" s="4" customFormat="1" ht="15" customHeight="1" x14ac:dyDescent="0.2">
      <c r="A49" s="85"/>
      <c r="B49" s="86"/>
      <c r="C49" s="91" t="s">
        <v>19</v>
      </c>
      <c r="D49" s="91"/>
      <c r="E49" s="18"/>
      <c r="F49" s="15"/>
      <c r="G49" s="91" t="s">
        <v>20</v>
      </c>
      <c r="H49" s="91"/>
      <c r="I49" s="91"/>
      <c r="J49" s="91"/>
      <c r="K49" s="91"/>
      <c r="L49" s="91"/>
      <c r="M49" s="92"/>
    </row>
    <row r="50" spans="1:13" x14ac:dyDescent="0.25">
      <c r="A50" s="82" t="s">
        <v>21</v>
      </c>
      <c r="B50" s="82"/>
      <c r="C50" s="82"/>
      <c r="D50" s="82"/>
      <c r="E50" s="82"/>
      <c r="F50" s="82"/>
      <c r="G50" s="82"/>
      <c r="H50" s="82"/>
      <c r="I50" s="82"/>
      <c r="J50" s="82"/>
      <c r="K50" s="82"/>
      <c r="L50" s="82"/>
      <c r="M50" s="82"/>
    </row>
  </sheetData>
  <mergeCells count="65">
    <mergeCell ref="A42:M42"/>
    <mergeCell ref="A43:M43"/>
    <mergeCell ref="A44:C44"/>
    <mergeCell ref="J5:K5"/>
    <mergeCell ref="A1:M1"/>
    <mergeCell ref="A2:M3"/>
    <mergeCell ref="A4:M4"/>
    <mergeCell ref="D40:G40"/>
    <mergeCell ref="H40:I40"/>
    <mergeCell ref="J30:K30"/>
    <mergeCell ref="J31:K31"/>
    <mergeCell ref="J32:K32"/>
    <mergeCell ref="J33:K33"/>
    <mergeCell ref="D44:F44"/>
    <mergeCell ref="G44:J44"/>
    <mergeCell ref="J38:K38"/>
    <mergeCell ref="L46:M46"/>
    <mergeCell ref="A47:B47"/>
    <mergeCell ref="C47:F47"/>
    <mergeCell ref="G47:I47"/>
    <mergeCell ref="J47:K47"/>
    <mergeCell ref="L47:M47"/>
    <mergeCell ref="A45:C45"/>
    <mergeCell ref="D45:F45"/>
    <mergeCell ref="G45:J45"/>
    <mergeCell ref="C49:D49"/>
    <mergeCell ref="G49:H49"/>
    <mergeCell ref="A46:B46"/>
    <mergeCell ref="C46:D46"/>
    <mergeCell ref="G46:I46"/>
    <mergeCell ref="J46:K46"/>
    <mergeCell ref="J39:K39"/>
    <mergeCell ref="A50:M50"/>
    <mergeCell ref="J22:K22"/>
    <mergeCell ref="J17:K17"/>
    <mergeCell ref="J23:K23"/>
    <mergeCell ref="J24:K24"/>
    <mergeCell ref="J25:K25"/>
    <mergeCell ref="J26:K26"/>
    <mergeCell ref="J27:K27"/>
    <mergeCell ref="J28:K28"/>
    <mergeCell ref="J29:K29"/>
    <mergeCell ref="A48:B49"/>
    <mergeCell ref="C48:D48"/>
    <mergeCell ref="G48:H48"/>
    <mergeCell ref="I48:M49"/>
    <mergeCell ref="J34:K34"/>
    <mergeCell ref="J35:K35"/>
    <mergeCell ref="J36:K36"/>
    <mergeCell ref="J37:K37"/>
    <mergeCell ref="J12:K12"/>
    <mergeCell ref="J13:K13"/>
    <mergeCell ref="J14:K14"/>
    <mergeCell ref="J15:K15"/>
    <mergeCell ref="J16:K16"/>
    <mergeCell ref="J18:K18"/>
    <mergeCell ref="J19:K19"/>
    <mergeCell ref="J20:K20"/>
    <mergeCell ref="J21:K21"/>
    <mergeCell ref="J11:K11"/>
    <mergeCell ref="J6:K6"/>
    <mergeCell ref="J7:K7"/>
    <mergeCell ref="J8:K8"/>
    <mergeCell ref="J9:K9"/>
    <mergeCell ref="J10:K10"/>
  </mergeCells>
  <conditionalFormatting sqref="C6:M39">
    <cfRule type="expression" dxfId="0" priority="1">
      <formula>$B6=TRUE</formula>
    </cfRule>
  </conditionalFormatting>
  <pageMargins left="0.3" right="0.3" top="0.75" bottom="0.25" header="0.2" footer="0.3"/>
  <pageSetup scale="60" fitToHeight="0" orientation="landscape" horizontalDpi="1200" verticalDpi="1200" r:id="rId1"/>
  <headerFooter>
    <oddHeader>&amp;L&amp;G&amp;C&amp;"Arial,Bold"&amp;14Attachment 1 Bid Form - EPA Items&amp;R&amp;"Arial,Bold"&amp;12Herbicides, Fungicides &amp;11and Insecticides
(Pesticides) for NYS Golf Courses 
in Long Island Region 2026 Operating Season</oddHeader>
  </headerFooter>
  <legacyDrawingHF r:id="rId2"/>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Generic Items</vt:lpstr>
      <vt:lpstr>OLDER EPA Items</vt:lpstr>
      <vt:lpstr>'Generic Items'!Print_Titles</vt:lpstr>
      <vt:lpstr>'OLDER EPA Items'!Print_Titles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Featherstone, Sharon (Parks)</dc:creator>
  <cp:keywords/>
  <dc:description/>
  <cp:lastModifiedBy>Michael, Agnieszka (PARKS)</cp:lastModifiedBy>
  <cp:revision/>
  <cp:lastPrinted>2025-09-17T14:21:44Z</cp:lastPrinted>
  <dcterms:created xsi:type="dcterms:W3CDTF">2023-09-12T15:51:29Z</dcterms:created>
  <dcterms:modified xsi:type="dcterms:W3CDTF">2025-09-17T14:25:42Z</dcterms:modified>
  <cp:category/>
  <cp:contentStatus/>
</cp:coreProperties>
</file>